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766041B1-805F-4D1A-ADF4-1F85518EA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T" sheetId="1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IV99895">#REF!</definedName>
    <definedName name="_xlnm.Print_Area" localSheetId="0">CAT!$A$1:$G$45</definedName>
    <definedName name="Sumas_SECAS">#REF!,#REF!,#REF!</definedName>
    <definedName name="_xlnm.Print_Titles" localSheetId="0">CAT!$1:$11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4" l="1"/>
  <c r="I7" i="14"/>
  <c r="I6" i="14"/>
  <c r="I5" i="14"/>
  <c r="I4" i="14"/>
  <c r="I28" i="14" s="1"/>
  <c r="I29" i="14" s="1"/>
  <c r="I30" i="14" s="1"/>
</calcChain>
</file>

<file path=xl/sharedStrings.xml><?xml version="1.0" encoding="utf-8"?>
<sst xmlns="http://schemas.openxmlformats.org/spreadsheetml/2006/main" count="37" uniqueCount="26">
  <si>
    <t>OBRA:</t>
  </si>
  <si>
    <t>DESCRIPCION</t>
  </si>
  <si>
    <t>GOBIERNO DEL ESTADO DE VERACRUZ DE IGNACIO DE LA LLAVE</t>
  </si>
  <si>
    <t>DEPARTAMENTO DE ESTUDIOS Y PROYECTOS</t>
  </si>
  <si>
    <t xml:space="preserve">MUNICIPIO:  </t>
  </si>
  <si>
    <t xml:space="preserve">LOCALIDAD: </t>
  </si>
  <si>
    <t>IMPORTE                                   $</t>
  </si>
  <si>
    <t>NÚMERO</t>
  </si>
  <si>
    <t>COMISIÓN DEL AGUA DEL ESTADO DE VERACRUZ</t>
  </si>
  <si>
    <t>PG</t>
  </si>
  <si>
    <t>TOTAL                                  $</t>
  </si>
  <si>
    <t>POZA RICA DE HIDALGO</t>
  </si>
  <si>
    <t xml:space="preserve">REHABILITACIÓN DE LA PLANTA POTABILIZADORA (SEGUNDA ETAPA) </t>
  </si>
  <si>
    <t>PARTIDA: OBRA CIVIL</t>
  </si>
  <si>
    <t>BARANDALES Y ESCALERAS</t>
  </si>
  <si>
    <t>VIALIDADES</t>
  </si>
  <si>
    <t>DRENAJE PLUVIAL</t>
  </si>
  <si>
    <t>TANQUE ESPESADOR DE LODOS</t>
  </si>
  <si>
    <t>EDIFICIO DE DESHIDRATACIÓN DE LODOS</t>
  </si>
  <si>
    <t>MOVIMIENTO DE TIERRAS</t>
  </si>
  <si>
    <t>TANQUE DE RECUPERACIÓN DE AGUA DE LAVADO DE FILTROS (TRALF)</t>
  </si>
  <si>
    <t>CÁRCAMO 1</t>
  </si>
  <si>
    <t>CÁRCAMO 2</t>
  </si>
  <si>
    <t>CÁRCAMO 3</t>
  </si>
  <si>
    <t>CAJA DE VÁLVULAS ESPECIAL</t>
  </si>
  <si>
    <t>RESUMEN DE CATALOGO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</si>
</sst>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  <numFmt numFmtId="167" formatCode="&quot;$&quot;#,##0.00"/>
    <numFmt numFmtId="168" formatCode="0.000"/>
  </numFmts>
  <fonts count="38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omic Sans MS"/>
      <family val="2"/>
    </font>
    <font>
      <b/>
      <sz val="11"/>
      <color indexed="10"/>
      <name val="Calibri"/>
      <family val="2"/>
    </font>
    <font>
      <b/>
      <sz val="11"/>
      <color indexed="9"/>
      <name val="Comic Sans MS"/>
      <family val="2"/>
    </font>
    <font>
      <b/>
      <sz val="11"/>
      <color indexed="6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Neo Sans Pro"/>
      <family val="2"/>
    </font>
    <font>
      <sz val="10"/>
      <name val="Panton"/>
      <family val="3"/>
    </font>
    <font>
      <b/>
      <sz val="20"/>
      <name val="Panton"/>
      <family val="3"/>
    </font>
    <font>
      <b/>
      <sz val="18"/>
      <name val="Panton"/>
      <family val="3"/>
    </font>
    <font>
      <b/>
      <sz val="16"/>
      <name val="Panton"/>
      <family val="3"/>
    </font>
    <font>
      <b/>
      <sz val="10"/>
      <name val="Panton"/>
      <family val="3"/>
    </font>
    <font>
      <b/>
      <sz val="11"/>
      <name val="Panton"/>
      <family val="3"/>
    </font>
    <font>
      <b/>
      <sz val="12"/>
      <name val="Panton"/>
      <family val="3"/>
    </font>
    <font>
      <sz val="10"/>
      <name val="Arial"/>
      <family val="2"/>
    </font>
    <font>
      <b/>
      <sz val="10"/>
      <name val="Panton"/>
      <family val="3"/>
    </font>
    <font>
      <sz val="10"/>
      <name val="Verdana"/>
      <family val="2"/>
    </font>
    <font>
      <b/>
      <sz val="20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sz val="15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CCFFCC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15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11" fillId="8" borderId="0" applyNumberFormat="0" applyBorder="0" applyAlignment="0" applyProtection="0"/>
    <xf numFmtId="0" fontId="16" fillId="17" borderId="1" applyNumberFormat="0" applyAlignment="0" applyProtection="0"/>
    <xf numFmtId="0" fontId="17" fillId="18" borderId="2" applyNumberFormat="0" applyAlignment="0" applyProtection="0"/>
    <xf numFmtId="0" fontId="9" fillId="18" borderId="2" applyNumberFormat="0" applyAlignment="0" applyProtection="0"/>
    <xf numFmtId="166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0" fillId="9" borderId="1" applyNumberFormat="0" applyAlignment="0" applyProtection="0"/>
    <xf numFmtId="0" fontId="13" fillId="0" borderId="6" applyNumberFormat="0" applyFill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5" fillId="4" borderId="7" applyNumberFormat="0" applyFont="0" applyAlignment="0" applyProtection="0"/>
    <xf numFmtId="0" fontId="12" fillId="17" borderId="8" applyNumberFormat="0" applyAlignment="0" applyProtection="0"/>
    <xf numFmtId="0" fontId="2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22" fillId="0" borderId="0" xfId="44" applyFont="1" applyAlignment="1"/>
    <xf numFmtId="0" fontId="22" fillId="0" borderId="0" xfId="45" applyFont="1"/>
    <xf numFmtId="0" fontId="22" fillId="0" borderId="0" xfId="0" applyFont="1"/>
    <xf numFmtId="0" fontId="22" fillId="0" borderId="0" xfId="45" applyFont="1" applyAlignment="1">
      <alignment horizontal="justify" vertical="justify" wrapText="1"/>
    </xf>
    <xf numFmtId="0" fontId="22" fillId="0" borderId="0" xfId="44" applyFont="1"/>
    <xf numFmtId="0" fontId="22" fillId="0" borderId="0" xfId="44" applyFont="1" applyAlignment="1">
      <alignment horizontal="center" vertical="top"/>
    </xf>
    <xf numFmtId="2" fontId="22" fillId="0" borderId="0" xfId="44" applyNumberFormat="1" applyFont="1" applyAlignment="1">
      <alignment horizontal="right" vertical="top"/>
    </xf>
    <xf numFmtId="165" fontId="22" fillId="0" borderId="0" xfId="39" applyNumberFormat="1" applyFont="1" applyAlignment="1">
      <alignment horizontal="right" vertical="top"/>
    </xf>
    <xf numFmtId="0" fontId="22" fillId="0" borderId="0" xfId="44" applyFont="1" applyBorder="1"/>
    <xf numFmtId="0" fontId="22" fillId="0" borderId="0" xfId="44" applyFont="1" applyBorder="1" applyAlignment="1">
      <alignment horizontal="center" vertical="top"/>
    </xf>
    <xf numFmtId="2" fontId="22" fillId="0" borderId="0" xfId="44" applyNumberFormat="1" applyFont="1" applyBorder="1" applyAlignment="1">
      <alignment horizontal="right" vertical="top"/>
    </xf>
    <xf numFmtId="165" fontId="22" fillId="0" borderId="0" xfId="39" applyNumberFormat="1" applyFont="1" applyBorder="1" applyAlignment="1">
      <alignment horizontal="right" vertical="top"/>
    </xf>
    <xf numFmtId="0" fontId="22" fillId="0" borderId="10" xfId="44" applyFont="1" applyBorder="1" applyAlignment="1"/>
    <xf numFmtId="165" fontId="22" fillId="0" borderId="11" xfId="39" applyNumberFormat="1" applyFont="1" applyBorder="1" applyAlignment="1">
      <alignment horizontal="right" vertical="top"/>
    </xf>
    <xf numFmtId="0" fontId="22" fillId="0" borderId="14" xfId="44" applyFont="1" applyBorder="1" applyAlignment="1"/>
    <xf numFmtId="0" fontId="22" fillId="0" borderId="17" xfId="44" applyFont="1" applyBorder="1"/>
    <xf numFmtId="0" fontId="22" fillId="0" borderId="17" xfId="44" applyFont="1" applyBorder="1" applyAlignment="1">
      <alignment horizontal="center" vertical="top"/>
    </xf>
    <xf numFmtId="2" fontId="22" fillId="0" borderId="17" xfId="44" applyNumberFormat="1" applyFont="1" applyBorder="1" applyAlignment="1">
      <alignment horizontal="right" vertical="top"/>
    </xf>
    <xf numFmtId="165" fontId="22" fillId="0" borderId="17" xfId="39" applyNumberFormat="1" applyFont="1" applyBorder="1" applyAlignment="1">
      <alignment horizontal="right" vertical="top"/>
    </xf>
    <xf numFmtId="165" fontId="22" fillId="0" borderId="15" xfId="39" applyNumberFormat="1" applyFont="1" applyBorder="1" applyAlignment="1">
      <alignment horizontal="right" vertical="top"/>
    </xf>
    <xf numFmtId="0" fontId="23" fillId="0" borderId="12" xfId="44" applyFont="1" applyBorder="1" applyAlignment="1"/>
    <xf numFmtId="0" fontId="23" fillId="0" borderId="10" xfId="44" applyFont="1" applyBorder="1" applyAlignment="1"/>
    <xf numFmtId="0" fontId="25" fillId="19" borderId="0" xfId="44" applyFont="1" applyFill="1" applyBorder="1" applyAlignment="1" applyProtection="1">
      <alignment horizontal="center"/>
      <protection locked="0"/>
    </xf>
    <xf numFmtId="0" fontId="26" fillId="19" borderId="0" xfId="44" applyFont="1" applyFill="1" applyBorder="1" applyAlignment="1">
      <alignment horizontal="center"/>
    </xf>
    <xf numFmtId="0" fontId="23" fillId="0" borderId="16" xfId="44" applyFont="1" applyBorder="1"/>
    <xf numFmtId="0" fontId="23" fillId="0" borderId="16" xfId="44" applyFont="1" applyBorder="1" applyAlignment="1">
      <alignment horizontal="center" vertical="top"/>
    </xf>
    <xf numFmtId="2" fontId="23" fillId="0" borderId="16" xfId="44" applyNumberFormat="1" applyFont="1" applyBorder="1" applyAlignment="1">
      <alignment horizontal="right" vertical="top"/>
    </xf>
    <xf numFmtId="165" fontId="23" fillId="0" borderId="16" xfId="39" applyNumberFormat="1" applyFont="1" applyBorder="1" applyAlignment="1">
      <alignment horizontal="right" vertical="top"/>
    </xf>
    <xf numFmtId="165" fontId="23" fillId="0" borderId="13" xfId="39" applyNumberFormat="1" applyFont="1" applyBorder="1" applyAlignment="1">
      <alignment horizontal="right" vertical="top"/>
    </xf>
    <xf numFmtId="0" fontId="23" fillId="0" borderId="0" xfId="44" applyFont="1" applyBorder="1"/>
    <xf numFmtId="0" fontId="23" fillId="0" borderId="0" xfId="44" applyFont="1" applyBorder="1" applyAlignment="1">
      <alignment horizontal="center" vertical="top"/>
    </xf>
    <xf numFmtId="2" fontId="23" fillId="0" borderId="0" xfId="44" applyNumberFormat="1" applyFont="1" applyBorder="1" applyAlignment="1">
      <alignment horizontal="right" vertical="top"/>
    </xf>
    <xf numFmtId="165" fontId="23" fillId="0" borderId="0" xfId="39" applyNumberFormat="1" applyFont="1" applyBorder="1" applyAlignment="1">
      <alignment horizontal="right" vertical="top"/>
    </xf>
    <xf numFmtId="165" fontId="23" fillId="0" borderId="11" xfId="39" applyNumberFormat="1" applyFont="1" applyBorder="1" applyAlignment="1">
      <alignment horizontal="right" vertical="top"/>
    </xf>
    <xf numFmtId="44" fontId="22" fillId="0" borderId="0" xfId="52" applyFont="1" applyAlignment="1">
      <alignment horizontal="justify" vertical="justify" wrapText="1"/>
    </xf>
    <xf numFmtId="0" fontId="24" fillId="19" borderId="0" xfId="44" applyFont="1" applyFill="1" applyBorder="1" applyAlignment="1" applyProtection="1">
      <alignment horizontal="center"/>
      <protection locked="0"/>
    </xf>
    <xf numFmtId="165" fontId="27" fillId="21" borderId="0" xfId="51" applyNumberFormat="1" applyFont="1" applyFill="1" applyBorder="1" applyAlignment="1">
      <alignment horizontal="center" vertical="center" wrapText="1"/>
    </xf>
    <xf numFmtId="165" fontId="28" fillId="21" borderId="0" xfId="39" applyFont="1" applyFill="1" applyBorder="1" applyAlignment="1">
      <alignment horizontal="center" vertical="center" wrapText="1"/>
    </xf>
    <xf numFmtId="165" fontId="23" fillId="20" borderId="0" xfId="39" applyNumberFormat="1" applyFont="1" applyFill="1" applyBorder="1" applyAlignment="1">
      <alignment horizontal="right" wrapText="1"/>
    </xf>
    <xf numFmtId="165" fontId="28" fillId="20" borderId="0" xfId="39" applyNumberFormat="1" applyFont="1" applyFill="1" applyBorder="1" applyAlignment="1">
      <alignment horizontal="right" vertical="center" wrapText="1"/>
    </xf>
    <xf numFmtId="4" fontId="29" fillId="22" borderId="0" xfId="0" applyNumberFormat="1" applyFont="1" applyFill="1" applyBorder="1"/>
    <xf numFmtId="44" fontId="22" fillId="0" borderId="0" xfId="52" applyFont="1" applyBorder="1" applyAlignment="1">
      <alignment horizontal="justify" vertical="justify" wrapText="1"/>
    </xf>
    <xf numFmtId="0" fontId="22" fillId="0" borderId="0" xfId="45" applyFont="1" applyBorder="1" applyAlignment="1">
      <alignment horizontal="justify" vertical="justify" wrapText="1"/>
    </xf>
    <xf numFmtId="44" fontId="31" fillId="20" borderId="0" xfId="52" applyFont="1" applyFill="1" applyBorder="1" applyAlignment="1">
      <alignment horizontal="center" vertical="center" wrapText="1"/>
    </xf>
    <xf numFmtId="4" fontId="31" fillId="22" borderId="0" xfId="0" applyNumberFormat="1" applyFont="1" applyFill="1" applyBorder="1"/>
    <xf numFmtId="167" fontId="22" fillId="0" borderId="0" xfId="45" applyNumberFormat="1" applyFont="1" applyBorder="1" applyAlignment="1">
      <alignment horizontal="justify" vertical="justify" wrapText="1"/>
    </xf>
    <xf numFmtId="0" fontId="22" fillId="0" borderId="0" xfId="45" applyFont="1" applyBorder="1"/>
    <xf numFmtId="44" fontId="22" fillId="0" borderId="0" xfId="0" applyNumberFormat="1" applyFont="1"/>
    <xf numFmtId="44" fontId="22" fillId="0" borderId="0" xfId="45" applyNumberFormat="1" applyFont="1" applyAlignment="1">
      <alignment horizontal="justify" vertical="justify" wrapText="1"/>
    </xf>
    <xf numFmtId="43" fontId="22" fillId="0" borderId="0" xfId="45" applyNumberFormat="1" applyFont="1" applyBorder="1"/>
    <xf numFmtId="0" fontId="32" fillId="0" borderId="12" xfId="44" applyFont="1" applyBorder="1" applyAlignment="1"/>
    <xf numFmtId="0" fontId="33" fillId="19" borderId="16" xfId="44" applyFont="1" applyFill="1" applyBorder="1" applyAlignment="1" applyProtection="1">
      <protection locked="0"/>
    </xf>
    <xf numFmtId="0" fontId="32" fillId="0" borderId="16" xfId="44" applyFont="1" applyBorder="1" applyAlignment="1">
      <alignment horizontal="center" vertical="top"/>
    </xf>
    <xf numFmtId="2" fontId="32" fillId="0" borderId="16" xfId="44" applyNumberFormat="1" applyFont="1" applyBorder="1" applyAlignment="1">
      <alignment horizontal="right" vertical="top"/>
    </xf>
    <xf numFmtId="0" fontId="33" fillId="19" borderId="16" xfId="44" applyFont="1" applyFill="1" applyBorder="1" applyAlignment="1" applyProtection="1">
      <alignment horizontal="center"/>
      <protection locked="0"/>
    </xf>
    <xf numFmtId="0" fontId="32" fillId="0" borderId="10" xfId="44" applyFont="1" applyBorder="1" applyAlignment="1"/>
    <xf numFmtId="0" fontId="34" fillId="19" borderId="0" xfId="44" applyFont="1" applyFill="1" applyBorder="1" applyAlignment="1" applyProtection="1">
      <protection locked="0"/>
    </xf>
    <xf numFmtId="0" fontId="32" fillId="0" borderId="0" xfId="44" applyFont="1" applyBorder="1" applyAlignment="1">
      <alignment horizontal="center" vertical="top"/>
    </xf>
    <xf numFmtId="2" fontId="32" fillId="0" borderId="0" xfId="44" applyNumberFormat="1" applyFont="1" applyBorder="1" applyAlignment="1">
      <alignment horizontal="right" vertical="top"/>
    </xf>
    <xf numFmtId="0" fontId="34" fillId="19" borderId="0" xfId="44" applyFont="1" applyFill="1" applyBorder="1" applyAlignment="1" applyProtection="1">
      <alignment horizontal="center"/>
      <protection locked="0"/>
    </xf>
    <xf numFmtId="0" fontId="35" fillId="19" borderId="0" xfId="44" applyFont="1" applyFill="1" applyBorder="1" applyAlignment="1"/>
    <xf numFmtId="0" fontId="35" fillId="19" borderId="0" xfId="44" applyFont="1" applyFill="1" applyBorder="1" applyAlignment="1">
      <alignment horizontal="center"/>
    </xf>
    <xf numFmtId="0" fontId="32" fillId="0" borderId="14" xfId="44" applyFont="1" applyBorder="1" applyAlignment="1"/>
    <xf numFmtId="0" fontId="35" fillId="19" borderId="17" xfId="44" applyFont="1" applyFill="1" applyBorder="1" applyAlignment="1"/>
    <xf numFmtId="0" fontId="32" fillId="0" borderId="17" xfId="44" applyFont="1" applyBorder="1" applyAlignment="1">
      <alignment horizontal="center" vertical="top"/>
    </xf>
    <xf numFmtId="2" fontId="32" fillId="0" borderId="17" xfId="44" applyNumberFormat="1" applyFont="1" applyBorder="1" applyAlignment="1">
      <alignment horizontal="right" vertical="top"/>
    </xf>
    <xf numFmtId="0" fontId="35" fillId="19" borderId="17" xfId="44" applyFont="1" applyFill="1" applyBorder="1" applyAlignment="1">
      <alignment horizontal="center"/>
    </xf>
    <xf numFmtId="0" fontId="36" fillId="21" borderId="12" xfId="44" quotePrefix="1" applyFont="1" applyFill="1" applyBorder="1" applyAlignment="1">
      <alignment horizontal="left" vertical="top"/>
    </xf>
    <xf numFmtId="0" fontId="36" fillId="21" borderId="22" xfId="44" applyFont="1" applyFill="1" applyBorder="1" applyAlignment="1">
      <alignment horizontal="justify" vertical="justify"/>
    </xf>
    <xf numFmtId="0" fontId="36" fillId="21" borderId="10" xfId="44" quotePrefix="1" applyFont="1" applyFill="1" applyBorder="1" applyAlignment="1">
      <alignment horizontal="left"/>
    </xf>
    <xf numFmtId="0" fontId="36" fillId="21" borderId="14" xfId="44" applyFont="1" applyFill="1" applyBorder="1" applyAlignment="1">
      <alignment horizontal="left" vertical="top"/>
    </xf>
    <xf numFmtId="0" fontId="36" fillId="21" borderId="15" xfId="44" applyFont="1" applyFill="1" applyBorder="1" applyAlignment="1">
      <alignment horizontal="justify" vertical="justify"/>
    </xf>
    <xf numFmtId="0" fontId="36" fillId="21" borderId="16" xfId="44" applyFont="1" applyFill="1" applyBorder="1" applyAlignment="1">
      <alignment horizontal="center" vertical="center"/>
    </xf>
    <xf numFmtId="0" fontId="36" fillId="21" borderId="0" xfId="44" applyFont="1" applyFill="1" applyBorder="1" applyAlignment="1">
      <alignment horizontal="center" vertical="center"/>
    </xf>
    <xf numFmtId="0" fontId="32" fillId="19" borderId="9" xfId="45" applyFont="1" applyFill="1" applyBorder="1" applyAlignment="1">
      <alignment horizontal="justify" wrapText="1"/>
    </xf>
    <xf numFmtId="0" fontId="36" fillId="19" borderId="9" xfId="45" applyFont="1" applyFill="1" applyBorder="1" applyAlignment="1">
      <alignment horizontal="center" wrapText="1"/>
    </xf>
    <xf numFmtId="2" fontId="32" fillId="19" borderId="9" xfId="45" applyNumberFormat="1" applyFont="1" applyFill="1" applyBorder="1" applyAlignment="1">
      <alignment horizontal="right" wrapText="1"/>
    </xf>
    <xf numFmtId="165" fontId="32" fillId="20" borderId="9" xfId="39" applyNumberFormat="1" applyFont="1" applyFill="1" applyBorder="1" applyAlignment="1" applyProtection="1">
      <alignment horizontal="right" vertical="center" wrapText="1"/>
      <protection locked="0"/>
    </xf>
    <xf numFmtId="165" fontId="32" fillId="20" borderId="9" xfId="39" applyNumberFormat="1" applyFont="1" applyFill="1" applyBorder="1" applyAlignment="1">
      <alignment horizontal="right" vertical="center" wrapText="1"/>
    </xf>
    <xf numFmtId="0" fontId="32" fillId="19" borderId="9" xfId="45" applyFont="1" applyFill="1" applyBorder="1" applyAlignment="1" applyProtection="1">
      <alignment horizontal="center" vertical="center" wrapText="1"/>
      <protection locked="0"/>
    </xf>
    <xf numFmtId="0" fontId="32" fillId="0" borderId="9" xfId="45" applyFont="1" applyBorder="1" applyAlignment="1">
      <alignment horizontal="justify" vertical="justify" wrapText="1"/>
    </xf>
    <xf numFmtId="0" fontId="32" fillId="0" borderId="9" xfId="45" applyFont="1" applyBorder="1" applyAlignment="1">
      <alignment horizontal="center" vertical="center" wrapText="1"/>
    </xf>
    <xf numFmtId="2" fontId="32" fillId="19" borderId="9" xfId="45" applyNumberFormat="1" applyFont="1" applyFill="1" applyBorder="1" applyAlignment="1" applyProtection="1">
      <alignment horizontal="center" vertical="center" wrapText="1"/>
      <protection locked="0"/>
    </xf>
    <xf numFmtId="0" fontId="32" fillId="19" borderId="9" xfId="45" applyFont="1" applyFill="1" applyBorder="1" applyAlignment="1" applyProtection="1">
      <alignment horizontal="left" vertical="center" wrapText="1"/>
      <protection locked="0"/>
    </xf>
    <xf numFmtId="0" fontId="32" fillId="0" borderId="9" xfId="45" applyFont="1" applyBorder="1" applyAlignment="1">
      <alignment horizontal="justify" vertical="center" wrapText="1"/>
    </xf>
    <xf numFmtId="0" fontId="32" fillId="19" borderId="9" xfId="45" applyFont="1" applyFill="1" applyBorder="1" applyAlignment="1" applyProtection="1">
      <alignment horizontal="center" wrapText="1"/>
      <protection locked="0"/>
    </xf>
    <xf numFmtId="0" fontId="32" fillId="22" borderId="12" xfId="0" applyFont="1" applyFill="1" applyBorder="1"/>
    <xf numFmtId="0" fontId="32" fillId="22" borderId="16" xfId="0" applyFont="1" applyFill="1" applyBorder="1"/>
    <xf numFmtId="0" fontId="36" fillId="22" borderId="16" xfId="0" applyFont="1" applyFill="1" applyBorder="1" applyAlignment="1">
      <alignment horizontal="right"/>
    </xf>
    <xf numFmtId="4" fontId="36" fillId="22" borderId="13" xfId="0" applyNumberFormat="1" applyFont="1" applyFill="1" applyBorder="1"/>
    <xf numFmtId="0" fontId="32" fillId="22" borderId="10" xfId="0" applyFont="1" applyFill="1" applyBorder="1"/>
    <xf numFmtId="0" fontId="32" fillId="22" borderId="0" xfId="0" applyFont="1" applyFill="1" applyBorder="1"/>
    <xf numFmtId="0" fontId="36" fillId="22" borderId="0" xfId="0" applyFont="1" applyFill="1" applyBorder="1" applyAlignment="1">
      <alignment horizontal="right"/>
    </xf>
    <xf numFmtId="4" fontId="36" fillId="22" borderId="11" xfId="0" applyNumberFormat="1" applyFont="1" applyFill="1" applyBorder="1"/>
    <xf numFmtId="0" fontId="32" fillId="22" borderId="14" xfId="0" applyFont="1" applyFill="1" applyBorder="1"/>
    <xf numFmtId="0" fontId="32" fillId="22" borderId="17" xfId="0" applyFont="1" applyFill="1" applyBorder="1"/>
    <xf numFmtId="0" fontId="36" fillId="22" borderId="17" xfId="0" applyFont="1" applyFill="1" applyBorder="1" applyAlignment="1">
      <alignment horizontal="right"/>
    </xf>
    <xf numFmtId="4" fontId="36" fillId="22" borderId="15" xfId="0" applyNumberFormat="1" applyFont="1" applyFill="1" applyBorder="1"/>
    <xf numFmtId="0" fontId="37" fillId="19" borderId="13" xfId="44" applyFont="1" applyFill="1" applyBorder="1" applyAlignment="1" applyProtection="1">
      <alignment horizontal="right"/>
      <protection locked="0"/>
    </xf>
    <xf numFmtId="0" fontId="37" fillId="19" borderId="11" xfId="44" applyFont="1" applyFill="1" applyBorder="1" applyAlignment="1" applyProtection="1">
      <alignment horizontal="right"/>
      <protection locked="0"/>
    </xf>
    <xf numFmtId="0" fontId="37" fillId="19" borderId="11" xfId="44" applyFont="1" applyFill="1" applyBorder="1" applyAlignment="1">
      <alignment horizontal="right"/>
    </xf>
    <xf numFmtId="0" fontId="37" fillId="19" borderId="15" xfId="44" applyFont="1" applyFill="1" applyBorder="1" applyAlignment="1">
      <alignment horizontal="right"/>
    </xf>
    <xf numFmtId="0" fontId="36" fillId="21" borderId="12" xfId="44" applyFont="1" applyFill="1" applyBorder="1" applyAlignment="1">
      <alignment horizontal="justify" vertical="justify"/>
    </xf>
    <xf numFmtId="0" fontId="36" fillId="21" borderId="16" xfId="44" applyFont="1" applyFill="1" applyBorder="1" applyAlignment="1">
      <alignment horizontal="justify" vertical="justify"/>
    </xf>
    <xf numFmtId="165" fontId="36" fillId="21" borderId="12" xfId="51" applyNumberFormat="1" applyFont="1" applyFill="1" applyBorder="1" applyAlignment="1">
      <alignment horizontal="center" vertical="center" wrapText="1"/>
    </xf>
    <xf numFmtId="165" fontId="36" fillId="21" borderId="13" xfId="51" applyNumberFormat="1" applyFont="1" applyFill="1" applyBorder="1" applyAlignment="1">
      <alignment horizontal="center" vertical="center" wrapText="1"/>
    </xf>
    <xf numFmtId="165" fontId="36" fillId="21" borderId="10" xfId="51" applyNumberFormat="1" applyFont="1" applyFill="1" applyBorder="1" applyAlignment="1">
      <alignment horizontal="center" vertical="center" wrapText="1"/>
    </xf>
    <xf numFmtId="165" fontId="36" fillId="21" borderId="11" xfId="51" applyNumberFormat="1" applyFont="1" applyFill="1" applyBorder="1" applyAlignment="1">
      <alignment horizontal="center" vertical="center" wrapText="1"/>
    </xf>
    <xf numFmtId="165" fontId="36" fillId="21" borderId="14" xfId="51" applyNumberFormat="1" applyFont="1" applyFill="1" applyBorder="1" applyAlignment="1">
      <alignment horizontal="center" vertical="center" wrapText="1"/>
    </xf>
    <xf numFmtId="165" fontId="36" fillId="21" borderId="15" xfId="51" applyNumberFormat="1" applyFont="1" applyFill="1" applyBorder="1" applyAlignment="1">
      <alignment horizontal="center" vertical="center" wrapText="1"/>
    </xf>
    <xf numFmtId="0" fontId="36" fillId="21" borderId="20" xfId="44" applyFont="1" applyFill="1" applyBorder="1" applyAlignment="1">
      <alignment horizontal="justify" vertical="justify"/>
    </xf>
    <xf numFmtId="0" fontId="36" fillId="21" borderId="21" xfId="44" applyFont="1" applyFill="1" applyBorder="1" applyAlignment="1">
      <alignment horizontal="justify" vertical="justify"/>
    </xf>
    <xf numFmtId="0" fontId="36" fillId="21" borderId="14" xfId="44" applyFont="1" applyFill="1" applyBorder="1" applyAlignment="1">
      <alignment horizontal="justify" vertical="justify"/>
    </xf>
    <xf numFmtId="0" fontId="36" fillId="21" borderId="17" xfId="44" applyFont="1" applyFill="1" applyBorder="1" applyAlignment="1">
      <alignment horizontal="justify" vertical="justify"/>
    </xf>
    <xf numFmtId="0" fontId="36" fillId="21" borderId="18" xfId="44" applyFont="1" applyFill="1" applyBorder="1" applyAlignment="1">
      <alignment horizontal="center" vertical="center"/>
    </xf>
    <xf numFmtId="0" fontId="36" fillId="21" borderId="19" xfId="44" applyFont="1" applyFill="1" applyBorder="1" applyAlignment="1">
      <alignment horizontal="center" vertical="center"/>
    </xf>
    <xf numFmtId="0" fontId="36" fillId="21" borderId="12" xfId="44" applyFont="1" applyFill="1" applyBorder="1" applyAlignment="1">
      <alignment horizontal="center" vertical="center"/>
    </xf>
    <xf numFmtId="0" fontId="36" fillId="21" borderId="16" xfId="44" applyFont="1" applyFill="1" applyBorder="1" applyAlignment="1">
      <alignment horizontal="center" vertical="center"/>
    </xf>
    <xf numFmtId="0" fontId="36" fillId="21" borderId="14" xfId="44" applyFont="1" applyFill="1" applyBorder="1" applyAlignment="1">
      <alignment horizontal="center" vertical="center"/>
    </xf>
    <xf numFmtId="0" fontId="36" fillId="21" borderId="17" xfId="44" applyFont="1" applyFill="1" applyBorder="1" applyAlignment="1">
      <alignment horizontal="center" vertical="center"/>
    </xf>
    <xf numFmtId="165" fontId="36" fillId="21" borderId="9" xfId="39" applyFont="1" applyFill="1" applyBorder="1" applyAlignment="1">
      <alignment horizontal="center" vertical="center" wrapText="1"/>
    </xf>
    <xf numFmtId="165" fontId="36" fillId="21" borderId="18" xfId="39" applyFont="1" applyFill="1" applyBorder="1" applyAlignment="1">
      <alignment horizontal="center" vertical="center" wrapText="1"/>
    </xf>
  </cellXfs>
  <cellStyles count="5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60% - Énfasis1 2" xfId="19" xr:uid="{00000000-0005-0000-0000-000012000000}"/>
    <cellStyle name="Accent1" xfId="20" xr:uid="{00000000-0005-0000-0000-000013000000}"/>
    <cellStyle name="Accent2" xfId="21" xr:uid="{00000000-0005-0000-0000-000014000000}"/>
    <cellStyle name="Accent3" xfId="22" xr:uid="{00000000-0005-0000-0000-000015000000}"/>
    <cellStyle name="Accent4" xfId="23" xr:uid="{00000000-0005-0000-0000-000016000000}"/>
    <cellStyle name="Accent5" xfId="24" xr:uid="{00000000-0005-0000-0000-000017000000}"/>
    <cellStyle name="Accent6" xfId="25" xr:uid="{00000000-0005-0000-0000-000018000000}"/>
    <cellStyle name="Bad" xfId="26" xr:uid="{00000000-0005-0000-0000-000019000000}"/>
    <cellStyle name="Calculation" xfId="27" xr:uid="{00000000-0005-0000-0000-00001A000000}"/>
    <cellStyle name="Celda de comprobación 2" xfId="28" xr:uid="{00000000-0005-0000-0000-00001B000000}"/>
    <cellStyle name="Check Cell" xfId="29" xr:uid="{00000000-0005-0000-0000-00001C000000}"/>
    <cellStyle name="Euro" xfId="30" xr:uid="{00000000-0005-0000-0000-00001D000000}"/>
    <cellStyle name="Explanatory Text" xfId="31" xr:uid="{00000000-0005-0000-0000-00001E000000}"/>
    <cellStyle name="Good" xfId="32" xr:uid="{00000000-0005-0000-0000-00001F000000}"/>
    <cellStyle name="Heading 1" xfId="33" xr:uid="{00000000-0005-0000-0000-000020000000}"/>
    <cellStyle name="Heading 2" xfId="34" xr:uid="{00000000-0005-0000-0000-000021000000}"/>
    <cellStyle name="Heading 3" xfId="35" xr:uid="{00000000-0005-0000-0000-000022000000}"/>
    <cellStyle name="Heading 4" xfId="36" xr:uid="{00000000-0005-0000-0000-000023000000}"/>
    <cellStyle name="Input" xfId="37" xr:uid="{00000000-0005-0000-0000-000024000000}"/>
    <cellStyle name="Linked Cell" xfId="38" xr:uid="{00000000-0005-0000-0000-000025000000}"/>
    <cellStyle name="Millares_TOMAS DOM" xfId="51" xr:uid="{00000000-0005-0000-0000-000026000000}"/>
    <cellStyle name="Millares_TOMAS DOM 2" xfId="39" xr:uid="{00000000-0005-0000-0000-000027000000}"/>
    <cellStyle name="Moneda" xfId="52" builtinId="4"/>
    <cellStyle name="Moneda 2" xfId="40" xr:uid="{00000000-0005-0000-0000-000029000000}"/>
    <cellStyle name="Normal" xfId="0" builtinId="0"/>
    <cellStyle name="Normal 10 10" xfId="53" xr:uid="{88395A3C-9FA3-43A3-9EDB-B040E02DB74C}"/>
    <cellStyle name="Normal 2" xfId="41" xr:uid="{00000000-0005-0000-0000-00002B000000}"/>
    <cellStyle name="Normal 3" xfId="42" xr:uid="{00000000-0005-0000-0000-00002C000000}"/>
    <cellStyle name="Normal 4" xfId="43" xr:uid="{00000000-0005-0000-0000-00002D000000}"/>
    <cellStyle name="Normal_CATALOGO" xfId="44" xr:uid="{00000000-0005-0000-0000-00002E000000}"/>
    <cellStyle name="Normal_TOMAS DOM 2" xfId="45" xr:uid="{00000000-0005-0000-0000-00002F000000}"/>
    <cellStyle name="Note" xfId="46" xr:uid="{00000000-0005-0000-0000-000030000000}"/>
    <cellStyle name="Output" xfId="47" xr:uid="{00000000-0005-0000-0000-000031000000}"/>
    <cellStyle name="Porcentaje 2" xfId="50" xr:uid="{00000000-0005-0000-0000-000032000000}"/>
    <cellStyle name="Title" xfId="48" xr:uid="{00000000-0005-0000-0000-000033000000}"/>
    <cellStyle name="Warning Text" xfId="49" xr:uid="{00000000-0005-0000-0000-00003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35</xdr:row>
      <xdr:rowOff>0</xdr:rowOff>
    </xdr:from>
    <xdr:to>
      <xdr:col>1</xdr:col>
      <xdr:colOff>2552700</xdr:colOff>
      <xdr:row>35</xdr:row>
      <xdr:rowOff>0</xdr:rowOff>
    </xdr:to>
    <xdr:sp macro="" textlink="">
      <xdr:nvSpPr>
        <xdr:cNvPr id="2" name="Texto 5">
          <a:extLst>
            <a:ext uri="{FF2B5EF4-FFF2-40B4-BE49-F238E27FC236}">
              <a16:creationId xmlns:a16="http://schemas.microsoft.com/office/drawing/2014/main" id="{4AE56113-562E-40E6-B732-C2B212CC5E77}"/>
            </a:ext>
          </a:extLst>
        </xdr:cNvPr>
        <xdr:cNvSpPr txBox="1">
          <a:spLocks noChangeArrowheads="1"/>
        </xdr:cNvSpPr>
      </xdr:nvSpPr>
      <xdr:spPr bwMode="auto">
        <a:xfrm>
          <a:off x="1038225" y="6781800"/>
          <a:ext cx="25431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MS Sans Serif"/>
            </a:rPr>
            <a:t>Muros de tabique rojo recocido o celosía de barro rojo comprimida, hasta 6.0 m de altura, junteados con mortero cemento - arena 1:5. Incluyendo acarreo en 1er. km, descarga, acarreo, almacenamiento del cemento, fabricación del mortero, asentado del tabique o celosía o terminado del muro.</a:t>
          </a:r>
        </a:p>
        <a:p>
          <a:pPr algn="just" rtl="0">
            <a:defRPr sz="1000"/>
          </a:pPr>
          <a:endParaRPr lang="es-MX" sz="1000" b="0" i="0" u="none" strike="noStrike" baseline="0">
            <a:solidFill>
              <a:srgbClr val="000000"/>
            </a:solidFill>
            <a:latin typeface="MS Sans Serif"/>
          </a:endParaRP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1</xdr:col>
      <xdr:colOff>2543175</xdr:colOff>
      <xdr:row>35</xdr:row>
      <xdr:rowOff>0</xdr:rowOff>
    </xdr:to>
    <xdr:sp macro="" textlink="">
      <xdr:nvSpPr>
        <xdr:cNvPr id="3" name="Texto 7">
          <a:extLst>
            <a:ext uri="{FF2B5EF4-FFF2-40B4-BE49-F238E27FC236}">
              <a16:creationId xmlns:a16="http://schemas.microsoft.com/office/drawing/2014/main" id="{E19E58C8-F4BD-40F2-9A3B-4F905E415C40}"/>
            </a:ext>
          </a:extLst>
        </xdr:cNvPr>
        <xdr:cNvSpPr txBox="1">
          <a:spLocks noChangeArrowheads="1"/>
        </xdr:cNvSpPr>
      </xdr:nvSpPr>
      <xdr:spPr bwMode="auto">
        <a:xfrm>
          <a:off x="1038225" y="6781800"/>
          <a:ext cx="25336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MS Sans Serif"/>
            </a:rPr>
            <a:t>Aplanados y emboquillados, con todos los materiales y mano de obra, incluye obtención, cribado de la arena, descarga, acarreo, almacenamiento del cemento, y calhidra, fabricación del mortero, colocación del aplanado y terminado de la superficie.</a:t>
          </a:r>
        </a:p>
        <a:p>
          <a:pPr algn="just" rtl="0">
            <a:defRPr sz="1000"/>
          </a:pPr>
          <a:endParaRPr lang="es-MX" sz="1000" b="0" i="0" u="none" strike="noStrike" baseline="0">
            <a:solidFill>
              <a:srgbClr val="000000"/>
            </a:solidFill>
            <a:latin typeface="MS Sans Serif"/>
          </a:endParaRPr>
        </a:p>
      </xdr:txBody>
    </xdr:sp>
    <xdr:clientData/>
  </xdr:twoCellAnchor>
  <xdr:twoCellAnchor>
    <xdr:from>
      <xdr:col>2</xdr:col>
      <xdr:colOff>158241</xdr:colOff>
      <xdr:row>36</xdr:row>
      <xdr:rowOff>132435</xdr:rowOff>
    </xdr:from>
    <xdr:to>
      <xdr:col>4</xdr:col>
      <xdr:colOff>443819</xdr:colOff>
      <xdr:row>43</xdr:row>
      <xdr:rowOff>143639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78B7FF38-31E3-4F06-A9B7-CBFF3C93F6B2}"/>
            </a:ext>
          </a:extLst>
        </xdr:cNvPr>
        <xdr:cNvSpPr txBox="1"/>
      </xdr:nvSpPr>
      <xdr:spPr>
        <a:xfrm>
          <a:off x="4928361" y="7089495"/>
          <a:ext cx="2655398" cy="1215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Responsable</a:t>
          </a:r>
          <a:r>
            <a:rPr lang="es-MX" sz="1000" baseline="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técnico</a:t>
          </a:r>
          <a:r>
            <a:rPr lang="es-MX" sz="1000" baseline="0">
              <a:latin typeface="Verdana" panose="020B0604030504040204" pitchFamily="34" charset="0"/>
              <a:ea typeface="Verdana" panose="020B0604030504040204" pitchFamily="34" charset="0"/>
            </a:rPr>
            <a:t>:</a:t>
          </a:r>
        </a:p>
        <a:p>
          <a:pPr algn="ctr"/>
          <a:endParaRPr lang="es-MX" sz="1000" baseline="0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endParaRPr lang="es-MX" sz="1000" baseline="0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endParaRPr lang="es-MX" sz="1000" b="1" baseline="0"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r>
            <a:rPr lang="es-MX" sz="1000" b="1" baseline="0">
              <a:latin typeface="Verdana" panose="020B0604030504040204" pitchFamily="34" charset="0"/>
              <a:ea typeface="Verdana" panose="020B0604030504040204" pitchFamily="34" charset="0"/>
            </a:rPr>
            <a:t>Ing. Nelly D. Hernández Jiménez</a:t>
          </a:r>
        </a:p>
        <a:p>
          <a:pPr algn="ctr"/>
          <a:r>
            <a:rPr lang="es-MX" sz="1000" baseline="0">
              <a:latin typeface="Verdana" panose="020B0604030504040204" pitchFamily="34" charset="0"/>
              <a:ea typeface="Verdana" panose="020B0604030504040204" pitchFamily="34" charset="0"/>
            </a:rPr>
            <a:t>Jefa </a:t>
          </a:r>
          <a:r>
            <a:rPr lang="es-MX" sz="1000" baseline="0">
              <a:solidFill>
                <a:schemeClr val="dk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de la Oficina de Potabilización</a:t>
          </a:r>
          <a:endParaRPr lang="es-MX" sz="10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0</xdr:col>
      <xdr:colOff>152399</xdr:colOff>
      <xdr:row>1</xdr:row>
      <xdr:rowOff>0</xdr:rowOff>
    </xdr:from>
    <xdr:to>
      <xdr:col>1</xdr:col>
      <xdr:colOff>3342851</xdr:colOff>
      <xdr:row>2</xdr:row>
      <xdr:rowOff>170392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3779FFC-F649-49A7-8A68-C14CB300768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399" y="327660"/>
          <a:ext cx="4219152" cy="4675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IOS/POTABILIZADORAS/POZA%20RICA/POZA%20RICA%20PRIMERA%20ETAPA%20(licitaciones%2015%2002%202021)/9,10,11%20Y%2012%20NUM%20GEN,%20ANTEP,%20CAT%20Y%20PROGRAMA%20DE%20OBRA/EXCEL/OBRA%20CIVIL/01-48%20Cat&#225;l_obra_civil%20CORREGI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IOS/POTABILIZADORAS/POZA%20RICA/POZA%20RICA%20PRIMERA%20ETAPA%20(licitaciones%2015%2002%202021)/9,10,11%20Y%2012%20NUM%20GEN,%20ANTEP,%20CAT%20Y%20PROGRAMA%20DE%20OBRA/EXCEL/OBRA%20CIVIL/49-119%20Cat&#225;l_obra_civil%20CORREGID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IOS/POTABILIZADORAS/POZA%20RICA/POZA%20RICA%20PRIMERA%20ETAPA%20(licitaciones%2015%2002%202021)/9,10,11%20Y%2012%20NUM%20GEN,%20ANTEP,%20CAT%20Y%20PROGRAMA%20DE%20OBRA/EXCEL/OBRA%20CIVIL/120-240%20Cat&#225;l_obra_civil_Rev250121.xlsx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IOS/POTABILIZADORAS/POZA%20RICA/dsp%20segunda%20etapa/EXCEL/OBRA%20CIVIL/241-411%20Cat&#225;l_obra_civi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IOS/POTABILIZADORAS/POZA%20RICA/POZA%20RICA%20PRIMERA%20ETAPA%20(licitaciones%2009%2002%202021)/9,10,11%20Y%2012%20NUM%20GEN,%20ANTEP,%20CAT%20Y%20PROGRAMA%20DE%20OBRA/EXCEL/OBRA%20ELECTRICA%20(15%2002%20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es 1-48"/>
      <sheetName val="Antepresupuesto"/>
      <sheetName val="Catálogo"/>
      <sheetName val="CATALOGO"/>
      <sheetName val="CNA 2020"/>
      <sheetName val="Catálogo Conagua 2019"/>
    </sheetNames>
    <sheetDataSet>
      <sheetData sheetId="0"/>
      <sheetData sheetId="1">
        <row r="56">
          <cell r="G56">
            <v>6233193.3989826804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es 49-119"/>
      <sheetName val="Antepresupuesto"/>
      <sheetName val="CATALOGO"/>
      <sheetName val="CNA 2020"/>
      <sheetName val="Catálogo"/>
      <sheetName val="Catálogo Conagua 2019"/>
    </sheetNames>
    <sheetDataSet>
      <sheetData sheetId="0"/>
      <sheetData sheetId="1">
        <row r="90">
          <cell r="H90">
            <v>10001434.169208776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es"/>
      <sheetName val="Antepresupuesto"/>
      <sheetName val="CATALOGO"/>
      <sheetName val="CNA 2020"/>
      <sheetName val="Catálogo Conagua 2019"/>
    </sheetNames>
    <sheetDataSet>
      <sheetData sheetId="0"/>
      <sheetData sheetId="1">
        <row r="78">
          <cell r="G78">
            <v>4451605.7722987188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es"/>
      <sheetName val="Antepresupuesto"/>
      <sheetName val="CNA 2020"/>
      <sheetName val="Catálogo Conagua 2019"/>
    </sheetNames>
    <sheetDataSet>
      <sheetData sheetId="0"/>
      <sheetData sheetId="1">
        <row r="53">
          <cell r="G53">
            <v>1500723.4656626109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ES"/>
      <sheetName val="PRESUPUESTO"/>
      <sheetName val="catalogo"/>
    </sheetNames>
    <sheetDataSet>
      <sheetData sheetId="0"/>
      <sheetData sheetId="1">
        <row r="238">
          <cell r="G238">
            <v>5697923.7737000007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CD32-86B6-4E4D-BB11-1EA81FC25CAB}">
  <dimension ref="A1:L45"/>
  <sheetViews>
    <sheetView tabSelected="1" view="pageBreakPreview" zoomScale="99" zoomScaleNormal="100" zoomScaleSheetLayoutView="99" workbookViewId="0">
      <selection activeCell="B40" sqref="B40"/>
    </sheetView>
  </sheetViews>
  <sheetFormatPr baseColWidth="10" defaultColWidth="11.44140625" defaultRowHeight="13.2"/>
  <cols>
    <col min="1" max="1" width="15" style="1" customWidth="1"/>
    <col min="2" max="2" width="54.5546875" style="5" customWidth="1"/>
    <col min="3" max="3" width="18" style="6" customWidth="1"/>
    <col min="4" max="4" width="16.5546875" style="7" customWidth="1"/>
    <col min="5" max="5" width="29.44140625" style="7" customWidth="1"/>
    <col min="6" max="6" width="19.88671875" style="8" customWidth="1"/>
    <col min="7" max="7" width="22.88671875" style="8" customWidth="1"/>
    <col min="8" max="8" width="41.33203125" style="8" customWidth="1"/>
    <col min="9" max="9" width="16.88671875" style="2" hidden="1" customWidth="1"/>
    <col min="10" max="10" width="15.6640625" style="2" bestFit="1" customWidth="1"/>
    <col min="11" max="11" width="13.88671875" style="2" bestFit="1" customWidth="1"/>
    <col min="12" max="16384" width="11.44140625" style="2"/>
  </cols>
  <sheetData>
    <row r="1" spans="1:9" ht="25.8">
      <c r="A1" s="51"/>
      <c r="B1" s="52"/>
      <c r="C1" s="53"/>
      <c r="D1" s="54"/>
      <c r="E1" s="54"/>
      <c r="F1" s="55"/>
      <c r="G1" s="99" t="s">
        <v>2</v>
      </c>
      <c r="H1" s="36"/>
    </row>
    <row r="2" spans="1:9" ht="23.4">
      <c r="A2" s="56"/>
      <c r="B2" s="57"/>
      <c r="C2" s="58"/>
      <c r="D2" s="59"/>
      <c r="E2" s="59"/>
      <c r="F2" s="60"/>
      <c r="G2" s="100" t="s">
        <v>8</v>
      </c>
      <c r="H2" s="23"/>
    </row>
    <row r="3" spans="1:9" ht="21">
      <c r="A3" s="56"/>
      <c r="B3" s="61"/>
      <c r="C3" s="58"/>
      <c r="D3" s="59"/>
      <c r="E3" s="59"/>
      <c r="F3" s="62"/>
      <c r="G3" s="101" t="s">
        <v>3</v>
      </c>
      <c r="H3" s="24"/>
    </row>
    <row r="4" spans="1:9" ht="21">
      <c r="A4" s="63"/>
      <c r="B4" s="64"/>
      <c r="C4" s="65"/>
      <c r="D4" s="66"/>
      <c r="E4" s="66"/>
      <c r="F4" s="67"/>
      <c r="G4" s="102" t="s">
        <v>25</v>
      </c>
      <c r="H4" s="24"/>
      <c r="I4" s="2">
        <f>[1]Antepresupuesto!$G$56</f>
        <v>6233193.3989826804</v>
      </c>
    </row>
    <row r="5" spans="1:9" s="3" customFormat="1" ht="13.8">
      <c r="A5" s="68" t="s">
        <v>5</v>
      </c>
      <c r="B5" s="103" t="s">
        <v>11</v>
      </c>
      <c r="C5" s="104"/>
      <c r="D5" s="104"/>
      <c r="E5" s="69"/>
      <c r="F5" s="105" t="s">
        <v>13</v>
      </c>
      <c r="G5" s="106"/>
      <c r="H5" s="37"/>
      <c r="I5" s="3">
        <f>[2]Antepresupuesto!$H$90</f>
        <v>10001434.1692088</v>
      </c>
    </row>
    <row r="6" spans="1:9" s="3" customFormat="1" ht="13.8">
      <c r="A6" s="70" t="s">
        <v>4</v>
      </c>
      <c r="B6" s="111" t="s">
        <v>11</v>
      </c>
      <c r="C6" s="112"/>
      <c r="D6" s="112"/>
      <c r="E6" s="69"/>
      <c r="F6" s="107"/>
      <c r="G6" s="108"/>
      <c r="H6" s="37"/>
      <c r="I6" s="3">
        <f>[3]Antepresupuesto!$G$78</f>
        <v>4451605.7722987197</v>
      </c>
    </row>
    <row r="7" spans="1:9" s="3" customFormat="1" ht="12.75" customHeight="1">
      <c r="A7" s="71" t="s">
        <v>0</v>
      </c>
      <c r="B7" s="113" t="s">
        <v>12</v>
      </c>
      <c r="C7" s="114"/>
      <c r="D7" s="114"/>
      <c r="E7" s="72"/>
      <c r="F7" s="109"/>
      <c r="G7" s="110"/>
      <c r="H7" s="37"/>
      <c r="I7" s="48">
        <f>[4]Antepresupuesto!$G$221</f>
        <v>0</v>
      </c>
    </row>
    <row r="8" spans="1:9" ht="14.4">
      <c r="A8" s="115" t="s">
        <v>7</v>
      </c>
      <c r="B8" s="117" t="s">
        <v>1</v>
      </c>
      <c r="C8" s="118"/>
      <c r="D8" s="118"/>
      <c r="E8" s="73"/>
      <c r="F8" s="121" t="s">
        <v>6</v>
      </c>
      <c r="G8" s="121" t="s">
        <v>10</v>
      </c>
      <c r="H8" s="38"/>
    </row>
    <row r="9" spans="1:9" ht="14.25" customHeight="1">
      <c r="A9" s="116"/>
      <c r="B9" s="119"/>
      <c r="C9" s="120"/>
      <c r="D9" s="120"/>
      <c r="E9" s="74"/>
      <c r="F9" s="122"/>
      <c r="G9" s="122"/>
      <c r="H9" s="38"/>
    </row>
    <row r="10" spans="1:9" s="4" customFormat="1" ht="13.8">
      <c r="A10" s="75"/>
      <c r="B10" s="76"/>
      <c r="C10" s="75"/>
      <c r="D10" s="77"/>
      <c r="E10" s="77"/>
      <c r="F10" s="78"/>
      <c r="G10" s="79"/>
      <c r="H10" s="39"/>
    </row>
    <row r="11" spans="1:9" s="4" customFormat="1" ht="13.8">
      <c r="A11" s="80">
        <v>1</v>
      </c>
      <c r="B11" s="81" t="s">
        <v>17</v>
      </c>
      <c r="C11" s="82">
        <v>1</v>
      </c>
      <c r="D11" s="83" t="s">
        <v>9</v>
      </c>
      <c r="E11" s="81"/>
      <c r="F11" s="78"/>
      <c r="G11" s="79"/>
      <c r="H11" s="39"/>
    </row>
    <row r="12" spans="1:9" s="4" customFormat="1" ht="13.8">
      <c r="A12" s="80"/>
      <c r="B12" s="81"/>
      <c r="C12" s="82"/>
      <c r="D12" s="83"/>
      <c r="E12" s="81"/>
      <c r="F12" s="78"/>
      <c r="G12" s="79"/>
      <c r="H12" s="39"/>
    </row>
    <row r="13" spans="1:9" s="4" customFormat="1" ht="25.2">
      <c r="A13" s="80">
        <v>2</v>
      </c>
      <c r="B13" s="81" t="s">
        <v>20</v>
      </c>
      <c r="C13" s="82">
        <v>1</v>
      </c>
      <c r="D13" s="83" t="s">
        <v>9</v>
      </c>
      <c r="E13" s="81"/>
      <c r="F13" s="78"/>
      <c r="G13" s="79"/>
      <c r="H13" s="39"/>
    </row>
    <row r="14" spans="1:9" s="4" customFormat="1" ht="13.8">
      <c r="A14" s="80"/>
      <c r="B14" s="81"/>
      <c r="C14" s="82"/>
      <c r="D14" s="83"/>
      <c r="E14" s="81"/>
      <c r="F14" s="78"/>
      <c r="G14" s="79"/>
      <c r="H14" s="39"/>
    </row>
    <row r="15" spans="1:9" s="4" customFormat="1" ht="13.8">
      <c r="A15" s="80">
        <v>3</v>
      </c>
      <c r="B15" s="81" t="s">
        <v>21</v>
      </c>
      <c r="C15" s="82">
        <v>1</v>
      </c>
      <c r="D15" s="83" t="s">
        <v>9</v>
      </c>
      <c r="E15" s="81"/>
      <c r="F15" s="78"/>
      <c r="G15" s="79"/>
      <c r="H15" s="39"/>
    </row>
    <row r="16" spans="1:9" s="4" customFormat="1" ht="13.8">
      <c r="A16" s="80"/>
      <c r="B16" s="81"/>
      <c r="C16" s="82"/>
      <c r="D16" s="83"/>
      <c r="E16" s="81"/>
      <c r="F16" s="78"/>
      <c r="G16" s="79"/>
      <c r="H16" s="39"/>
    </row>
    <row r="17" spans="1:12" s="4" customFormat="1" ht="13.8">
      <c r="A17" s="80">
        <v>4</v>
      </c>
      <c r="B17" s="81" t="s">
        <v>22</v>
      </c>
      <c r="C17" s="82">
        <v>1</v>
      </c>
      <c r="D17" s="83" t="s">
        <v>9</v>
      </c>
      <c r="E17" s="81"/>
      <c r="F17" s="78"/>
      <c r="G17" s="79"/>
      <c r="H17" s="39"/>
    </row>
    <row r="18" spans="1:12" s="4" customFormat="1" ht="13.8">
      <c r="A18" s="80"/>
      <c r="B18" s="81"/>
      <c r="C18" s="82"/>
      <c r="D18" s="83"/>
      <c r="E18" s="81"/>
      <c r="F18" s="78"/>
      <c r="G18" s="79"/>
      <c r="H18" s="39"/>
    </row>
    <row r="19" spans="1:12" s="4" customFormat="1" ht="13.8">
      <c r="A19" s="80">
        <v>5</v>
      </c>
      <c r="B19" s="81" t="s">
        <v>23</v>
      </c>
      <c r="C19" s="82">
        <v>1</v>
      </c>
      <c r="D19" s="83" t="s">
        <v>9</v>
      </c>
      <c r="E19" s="81"/>
      <c r="F19" s="78"/>
      <c r="G19" s="79"/>
      <c r="H19" s="39"/>
    </row>
    <row r="20" spans="1:12" s="4" customFormat="1" ht="13.8">
      <c r="A20" s="80"/>
      <c r="B20" s="81"/>
      <c r="C20" s="82"/>
      <c r="D20" s="83"/>
      <c r="E20" s="81"/>
      <c r="F20" s="78"/>
      <c r="G20" s="79"/>
      <c r="H20" s="39"/>
    </row>
    <row r="21" spans="1:12" s="4" customFormat="1" ht="13.8">
      <c r="A21" s="80">
        <v>6</v>
      </c>
      <c r="B21" s="81" t="s">
        <v>24</v>
      </c>
      <c r="C21" s="82">
        <v>1</v>
      </c>
      <c r="D21" s="83" t="s">
        <v>9</v>
      </c>
      <c r="E21" s="81"/>
      <c r="F21" s="78"/>
      <c r="G21" s="79"/>
      <c r="H21" s="39"/>
    </row>
    <row r="22" spans="1:12" s="4" customFormat="1" ht="13.8">
      <c r="A22" s="80"/>
      <c r="B22" s="81"/>
      <c r="C22" s="82"/>
      <c r="D22" s="83"/>
      <c r="E22" s="81"/>
      <c r="F22" s="78"/>
      <c r="G22" s="79"/>
      <c r="H22" s="39"/>
    </row>
    <row r="23" spans="1:12" s="4" customFormat="1" ht="13.8">
      <c r="A23" s="80">
        <v>7</v>
      </c>
      <c r="B23" s="81" t="s">
        <v>18</v>
      </c>
      <c r="C23" s="82">
        <v>1</v>
      </c>
      <c r="D23" s="83" t="s">
        <v>9</v>
      </c>
      <c r="E23" s="81"/>
      <c r="F23" s="78"/>
      <c r="G23" s="79"/>
      <c r="H23" s="39"/>
    </row>
    <row r="24" spans="1:12" s="4" customFormat="1" ht="13.8">
      <c r="A24" s="80"/>
      <c r="B24" s="81"/>
      <c r="C24" s="81"/>
      <c r="D24" s="81"/>
      <c r="E24" s="81"/>
      <c r="F24" s="81"/>
      <c r="G24" s="81"/>
      <c r="H24" s="39"/>
    </row>
    <row r="25" spans="1:12" s="4" customFormat="1" ht="13.8">
      <c r="A25" s="80">
        <v>8</v>
      </c>
      <c r="B25" s="81" t="s">
        <v>19</v>
      </c>
      <c r="C25" s="82">
        <v>1</v>
      </c>
      <c r="D25" s="83" t="s">
        <v>9</v>
      </c>
      <c r="E25" s="81"/>
      <c r="F25" s="78"/>
      <c r="G25" s="79"/>
      <c r="H25" s="39"/>
    </row>
    <row r="26" spans="1:12" s="4" customFormat="1">
      <c r="A26" s="80"/>
      <c r="B26" s="81"/>
      <c r="C26" s="81"/>
      <c r="D26" s="81"/>
      <c r="E26" s="81"/>
      <c r="F26" s="81"/>
      <c r="G26" s="81"/>
      <c r="I26" s="35">
        <f>[5]PRESUPUESTO!$G$238</f>
        <v>5697923.7699999996</v>
      </c>
    </row>
    <row r="27" spans="1:12" s="4" customFormat="1" ht="14.4">
      <c r="A27" s="80">
        <v>9</v>
      </c>
      <c r="B27" s="84" t="s">
        <v>16</v>
      </c>
      <c r="C27" s="82">
        <v>1</v>
      </c>
      <c r="D27" s="83" t="s">
        <v>9</v>
      </c>
      <c r="E27" s="83"/>
      <c r="F27" s="78"/>
      <c r="G27" s="79"/>
      <c r="H27" s="40"/>
      <c r="I27" s="42"/>
      <c r="J27" s="43"/>
      <c r="K27" s="43"/>
      <c r="L27" s="43"/>
    </row>
    <row r="28" spans="1:12" s="4" customFormat="1">
      <c r="A28" s="80"/>
      <c r="B28" s="85"/>
      <c r="C28" s="82"/>
      <c r="D28" s="83"/>
      <c r="E28" s="83"/>
      <c r="F28" s="78"/>
      <c r="G28" s="79"/>
      <c r="I28" s="42" t="e">
        <f>I4+I5+I6+I26+I7++#REF!+G27</f>
        <v>#REF!</v>
      </c>
      <c r="J28" s="43"/>
      <c r="K28" s="43"/>
      <c r="L28" s="43"/>
    </row>
    <row r="29" spans="1:12" s="4" customFormat="1" ht="14.4">
      <c r="A29" s="80">
        <v>10</v>
      </c>
      <c r="B29" s="81" t="s">
        <v>15</v>
      </c>
      <c r="C29" s="82">
        <v>1</v>
      </c>
      <c r="D29" s="83" t="s">
        <v>9</v>
      </c>
      <c r="E29" s="81"/>
      <c r="F29" s="78"/>
      <c r="G29" s="79"/>
      <c r="H29" s="40"/>
      <c r="I29" s="42" t="e">
        <f>I28*0.16</f>
        <v>#REF!</v>
      </c>
      <c r="J29" s="44"/>
      <c r="K29" s="43"/>
      <c r="L29" s="43"/>
    </row>
    <row r="30" spans="1:12" s="4" customFormat="1" ht="14.4">
      <c r="A30" s="80"/>
      <c r="B30" s="84"/>
      <c r="C30" s="82"/>
      <c r="D30" s="83"/>
      <c r="E30" s="83"/>
      <c r="F30" s="78"/>
      <c r="G30" s="79"/>
      <c r="H30" s="40"/>
      <c r="I30" s="42" t="e">
        <f>I29+I28</f>
        <v>#REF!</v>
      </c>
      <c r="J30" s="43"/>
      <c r="K30" s="43"/>
      <c r="L30" s="43"/>
    </row>
    <row r="31" spans="1:12" s="4" customFormat="1" ht="14.4">
      <c r="A31" s="80">
        <v>11</v>
      </c>
      <c r="B31" s="84" t="s">
        <v>14</v>
      </c>
      <c r="C31" s="82">
        <v>1</v>
      </c>
      <c r="D31" s="83" t="s">
        <v>9</v>
      </c>
      <c r="E31" s="83"/>
      <c r="F31" s="78"/>
      <c r="G31" s="79"/>
      <c r="H31" s="40"/>
      <c r="I31" s="42"/>
      <c r="J31" s="43"/>
      <c r="K31" s="43"/>
      <c r="L31" s="43"/>
    </row>
    <row r="32" spans="1:12" s="4" customFormat="1">
      <c r="A32" s="86"/>
      <c r="B32" s="81"/>
      <c r="C32" s="81"/>
      <c r="D32" s="81"/>
      <c r="E32" s="81"/>
      <c r="F32" s="81"/>
      <c r="G32" s="81"/>
      <c r="H32" s="49"/>
      <c r="I32" s="43"/>
      <c r="J32" s="43"/>
      <c r="K32" s="43"/>
      <c r="L32" s="43"/>
    </row>
    <row r="33" spans="1:12" s="4" customFormat="1" ht="13.8">
      <c r="A33" s="87"/>
      <c r="B33" s="88"/>
      <c r="C33" s="88"/>
      <c r="D33" s="88"/>
      <c r="E33" s="88"/>
      <c r="F33" s="89"/>
      <c r="G33" s="90"/>
      <c r="H33" s="49"/>
      <c r="I33" s="45"/>
      <c r="J33" s="46"/>
      <c r="K33" s="45"/>
      <c r="L33" s="43"/>
    </row>
    <row r="34" spans="1:12" s="4" customFormat="1" ht="15.6">
      <c r="A34" s="91"/>
      <c r="B34" s="92"/>
      <c r="C34" s="92"/>
      <c r="D34" s="92"/>
      <c r="E34" s="92"/>
      <c r="F34" s="93"/>
      <c r="G34" s="94"/>
      <c r="H34" s="41"/>
      <c r="I34" s="45"/>
      <c r="J34" s="46"/>
      <c r="K34" s="45"/>
      <c r="L34" s="43"/>
    </row>
    <row r="35" spans="1:12" s="4" customFormat="1" ht="15.6">
      <c r="A35" s="95"/>
      <c r="B35" s="96"/>
      <c r="C35" s="96"/>
      <c r="D35" s="96"/>
      <c r="E35" s="96"/>
      <c r="F35" s="97"/>
      <c r="G35" s="98"/>
      <c r="H35" s="41"/>
      <c r="I35" s="45"/>
      <c r="J35" s="46"/>
      <c r="K35" s="45"/>
      <c r="L35" s="43"/>
    </row>
    <row r="36" spans="1:12" ht="13.8">
      <c r="A36" s="21"/>
      <c r="B36" s="25"/>
      <c r="C36" s="26"/>
      <c r="D36" s="27"/>
      <c r="E36" s="27"/>
      <c r="F36" s="28"/>
      <c r="G36" s="29"/>
      <c r="H36" s="33"/>
      <c r="I36" s="47"/>
      <c r="J36" s="50"/>
      <c r="K36" s="47"/>
      <c r="L36" s="47"/>
    </row>
    <row r="37" spans="1:12" ht="15.6">
      <c r="A37" s="22"/>
      <c r="B37" s="30"/>
      <c r="C37" s="31"/>
      <c r="D37" s="32"/>
      <c r="E37" s="32"/>
      <c r="F37" s="33"/>
      <c r="G37" s="34"/>
      <c r="H37" s="41"/>
    </row>
    <row r="38" spans="1:12">
      <c r="A38" s="13"/>
      <c r="B38" s="9"/>
      <c r="C38" s="10"/>
      <c r="D38" s="11"/>
      <c r="E38" s="11"/>
      <c r="F38" s="12"/>
      <c r="G38" s="14"/>
      <c r="H38" s="12"/>
    </row>
    <row r="39" spans="1:12">
      <c r="A39" s="13"/>
      <c r="B39" s="9"/>
      <c r="C39" s="10"/>
      <c r="D39" s="11"/>
      <c r="E39" s="11"/>
      <c r="F39" s="12"/>
      <c r="G39" s="14"/>
      <c r="H39" s="12"/>
    </row>
    <row r="40" spans="1:12">
      <c r="A40" s="13"/>
      <c r="B40" s="9"/>
      <c r="C40" s="10"/>
      <c r="D40" s="11"/>
      <c r="E40" s="11"/>
      <c r="F40" s="12"/>
      <c r="G40" s="14"/>
    </row>
    <row r="41" spans="1:12">
      <c r="A41" s="13"/>
      <c r="B41" s="9"/>
      <c r="C41" s="10"/>
      <c r="D41" s="11"/>
      <c r="E41" s="11"/>
      <c r="F41" s="12"/>
      <c r="G41" s="14"/>
      <c r="H41" s="12"/>
    </row>
    <row r="42" spans="1:12">
      <c r="A42" s="13"/>
      <c r="B42" s="9"/>
      <c r="C42" s="10"/>
      <c r="D42" s="11"/>
      <c r="E42" s="11"/>
      <c r="F42" s="12"/>
      <c r="G42" s="14"/>
      <c r="H42" s="12"/>
    </row>
    <row r="43" spans="1:12">
      <c r="A43" s="13"/>
      <c r="B43" s="9"/>
      <c r="C43" s="10"/>
      <c r="D43" s="11"/>
      <c r="E43" s="11"/>
      <c r="F43" s="12"/>
      <c r="G43" s="14"/>
      <c r="H43" s="12"/>
    </row>
    <row r="44" spans="1:12">
      <c r="A44" s="13"/>
      <c r="B44" s="9"/>
      <c r="C44" s="10"/>
      <c r="D44" s="11"/>
      <c r="E44" s="11"/>
      <c r="F44" s="12"/>
      <c r="G44" s="14"/>
      <c r="H44" s="12"/>
    </row>
    <row r="45" spans="1:12">
      <c r="A45" s="15"/>
      <c r="B45" s="16"/>
      <c r="C45" s="17"/>
      <c r="D45" s="18"/>
      <c r="E45" s="18"/>
      <c r="F45" s="19"/>
      <c r="G45" s="20"/>
      <c r="H45" s="12"/>
    </row>
  </sheetData>
  <mergeCells count="8">
    <mergeCell ref="B5:D5"/>
    <mergeCell ref="F5:G7"/>
    <mergeCell ref="B6:D6"/>
    <mergeCell ref="B7:D7"/>
    <mergeCell ref="A8:A9"/>
    <mergeCell ref="B8:D9"/>
    <mergeCell ref="F8:F9"/>
    <mergeCell ref="G8:G9"/>
  </mergeCells>
  <printOptions horizontalCentered="1"/>
  <pageMargins left="0.55118110236220474" right="0.39370078740157483" top="0.6692913385826772" bottom="0.9055118110236221" header="0.51181102362204722" footer="0.39370078740157483"/>
  <pageSetup scale="65" orientation="landscape" r:id="rId1"/>
  <headerFooter>
    <oddFooter>&amp;L&amp;8
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CAEV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NYL-PC</dc:creator>
  <cp:lastModifiedBy>Nelly</cp:lastModifiedBy>
  <cp:lastPrinted>2022-06-13T19:43:40Z</cp:lastPrinted>
  <dcterms:created xsi:type="dcterms:W3CDTF">2009-06-23T14:06:07Z</dcterms:created>
  <dcterms:modified xsi:type="dcterms:W3CDTF">2022-07-08T17:31:35Z</dcterms:modified>
</cp:coreProperties>
</file>