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 ALEMAN\Desktop\VALIDADOS 4TO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BK20" i="1" l="1"/>
  <c r="BK19" i="1"/>
  <c r="BK18" i="1"/>
  <c r="BK17" i="1"/>
  <c r="BK16" i="1"/>
  <c r="BK15" i="1"/>
  <c r="BK14" i="1"/>
  <c r="BK13" i="1"/>
  <c r="BK12" i="1"/>
  <c r="BK11" i="1"/>
  <c r="BK10" i="1"/>
  <c r="BK9" i="1"/>
  <c r="BK8" i="1"/>
  <c r="M20" i="1"/>
  <c r="M19" i="1"/>
  <c r="M18" i="1"/>
  <c r="M17" i="1"/>
  <c r="M16" i="1"/>
  <c r="M15" i="1"/>
  <c r="M14" i="1"/>
  <c r="M13" i="1"/>
  <c r="M12" i="1"/>
  <c r="M11" i="1"/>
  <c r="M10" i="1"/>
  <c r="N9" i="1"/>
  <c r="M9" i="1"/>
</calcChain>
</file>

<file path=xl/sharedStrings.xml><?xml version="1.0" encoding="utf-8"?>
<sst xmlns="http://schemas.openxmlformats.org/spreadsheetml/2006/main" count="884" uniqueCount="281">
  <si>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</si>
  <si>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</si>
  <si>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</si>
  <si>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</si>
  <si>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</si>
  <si>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</si>
  <si>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</si>
  <si>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</si>
  <si>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</si>
  <si>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</si>
  <si>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</si>
  <si>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</si>
  <si>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</si>
  <si>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</si>
  <si>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</si>
  <si>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</si>
  <si>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</si>
  <si>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</si>
  <si>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</si>
  <si>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</si>
  <si>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</si>
  <si>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</si>
  <si>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</si>
  <si>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</si>
  <si>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</si>
  <si>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</si>
  <si>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</si>
  <si>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</si>
  <si>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</si>
  <si>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</si>
  <si>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</si>
  <si>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</si>
  <si>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</si>
  <si>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</si>
  <si>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</si>
  <si>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</si>
  <si>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</si>
  <si>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</si>
  <si>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</si>
  <si>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</si>
  <si>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</si>
  <si>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</si>
  <si>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</si>
  <si>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</si>
  <si>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</si>
  <si>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</si>
  <si>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</si>
  <si>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</si>
  <si>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</si>
  <si>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</si>
  <si>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</si>
  <si>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</si>
  <si>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</si>
  <si>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</si>
  <si>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</si>
  <si>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</si>
  <si>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</si>
  <si>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</si>
  <si>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</si>
  <si>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</si>
  <si>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</si>
  <si>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</si>
  <si>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</si>
  <si>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</si>
  <si>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</si>
  <si>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</si>
  <si>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</si>
  <si>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</si>
  <si>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</si>
  <si>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</si>
  <si>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</si>
  <si>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</si>
  <si>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</si>
  <si>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</si>
  <si>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</si>
  <si>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</si>
  <si>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</si>
  <si>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</si>
  <si>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</si>
  <si>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</si>
  <si>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</si>
  <si>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</si>
  <si>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</si>
  <si>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</si>
  <si>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</si>
  <si>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</si>
  <si>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</si>
  <si>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</si>
  <si>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</si>
  <si>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</si>
  <si>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</si>
  <si>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</si>
  <si>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</si>
  <si>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</si>
  <si>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</si>
  <si>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</si>
  <si>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</si>
  <si>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</si>
  <si>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</si>
  <si>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</si>
  <si>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</si>
  <si>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</si>
  <si>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</si>
  <si>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</si>
  <si>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</si>
  <si>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</si>
  <si>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</si>
  <si>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</si>
  <si>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</si>
  <si>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</si>
  <si>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</si>
  <si>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</si>
  <si>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</si>
  <si>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</si>
  <si>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</si>
  <si>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</si>
  <si>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</si>
  <si>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</si>
  <si>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</si>
  <si>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</si>
  <si>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</si>
  <si>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</si>
  <si>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</si>
  <si>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</si>
  <si>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</si>
  <si>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</si>
  <si>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</si>
  <si>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</si>
  <si>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</si>
  <si>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</si>
  <si>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</si>
  <si>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</si>
  <si>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</si>
  <si>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</si>
  <si>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</si>
  <si>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</si>
  <si>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</si>
  <si>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</si>
  <si>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</si>
  <si>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</si>
  <si>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</si>
  <si>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</si>
  <si>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</si>
  <si>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</si>
  <si>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</si>
  <si>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</si>
  <si>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</si>
  <si>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</si>
  <si>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</si>
  <si>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</si>
  <si>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</si>
  <si>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</si>
  <si>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</si>
  <si>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</si>
  <si>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</si>
  <si>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</si>
  <si>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</si>
  <si>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</si>
  <si>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</si>
  <si>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</si>
  <si>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</si>
  <si>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</si>
  <si>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</si>
  <si>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</si>
  <si>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</si>
  <si>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</si>
  <si>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</si>
  <si>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</si>
  <si>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</si>
  <si>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</si>
  <si>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</si>
  <si>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</si>
  <si>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</si>
  <si>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</si>
  <si>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</si>
  <si>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</si>
  <si>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</si>
  <si>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</si>
  <si>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</si>
  <si>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</si>
  <si>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</si>
  <si>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</si>
  <si>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</si>
  <si>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</si>
  <si>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</si>
  <si>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</si>
  <si>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</si>
  <si>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</si>
  <si>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</si>
  <si>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</si>
  <si>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</si>
  <si>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</si>
  <si>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</si>
  <si>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</si>
  <si>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</si>
  <si>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</si>
  <si>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</si>
  <si>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</si>
  <si>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</si>
  <si>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</si>
  <si>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</si>
  <si>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</si>
  <si>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</si>
  <si>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</si>
  <si>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</si>
  <si>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</si>
  <si>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</si>
  <si>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</si>
  <si>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</si>
  <si>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</si>
  <si>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</si>
  <si>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</si>
  <si>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</si>
  <si>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OPERADORA </t>
  </si>
  <si>
    <t xml:space="preserve">DIRECCIÓN GENERAL </t>
  </si>
  <si>
    <t>REYES</t>
  </si>
  <si>
    <t xml:space="preserve">NO SE RECIBEN PERCEPCIONES ADICIONALES EN DINERO </t>
  </si>
  <si>
    <t>NINGUNA</t>
  </si>
  <si>
    <t>NO SE CUENTAN CON PERCEPCIONES EN ESPECIE</t>
  </si>
  <si>
    <t>SALARIO</t>
  </si>
  <si>
    <t>QUINCENAL</t>
  </si>
  <si>
    <t>NO SE CUENTA CON PRESTACIÓN DE COMISIONES</t>
  </si>
  <si>
    <t>ANUAL</t>
  </si>
  <si>
    <t xml:space="preserve">NO SE RECIBIERON OTRAS PRESTACIONES POR CONCEPTOS SIMILARES DURANTE ESTE PERIODO </t>
  </si>
  <si>
    <t xml:space="preserve">NO SE RECIBIERON PRESTACIONES EN ESPECIE EN ESTE PERIODO </t>
  </si>
  <si>
    <t>PESOS MEXICANOS</t>
  </si>
  <si>
    <t>OFICINA COMERCIAL Y ADMINISTRATIVA</t>
  </si>
  <si>
    <t>JEFE DE LA OFICINA COMERCIAL Y ADMINISTRATIVA</t>
  </si>
  <si>
    <t>AUXILIAR ADMINISTRATIVO</t>
  </si>
  <si>
    <t xml:space="preserve">MARIA LUCIA </t>
  </si>
  <si>
    <t xml:space="preserve">GONZALEZ </t>
  </si>
  <si>
    <t>BLANCAS</t>
  </si>
  <si>
    <t>ISABEL</t>
  </si>
  <si>
    <t xml:space="preserve">RAMOS </t>
  </si>
  <si>
    <t>NEGRETE</t>
  </si>
  <si>
    <t>KARINA SELENE</t>
  </si>
  <si>
    <t>TERRONES</t>
  </si>
  <si>
    <t>SOLANO</t>
  </si>
  <si>
    <t>FONTANERO</t>
  </si>
  <si>
    <t xml:space="preserve">SECCIÓN DE OPERACIÓN Y MANTENIMIENTO </t>
  </si>
  <si>
    <t>GREGORIO</t>
  </si>
  <si>
    <t>ESPINOZA</t>
  </si>
  <si>
    <t>LOPEZ</t>
  </si>
  <si>
    <t>JOSE LUIS</t>
  </si>
  <si>
    <t>VAZQUEZ</t>
  </si>
  <si>
    <t>JAVIER</t>
  </si>
  <si>
    <t>ROJAS</t>
  </si>
  <si>
    <t>ANDRADE</t>
  </si>
  <si>
    <t>BOMBERO</t>
  </si>
  <si>
    <t>SECCIÓN DE REDES Y ESTRUCTURAS DEL AGUA</t>
  </si>
  <si>
    <t xml:space="preserve">JESUS </t>
  </si>
  <si>
    <t>HIPOLITO</t>
  </si>
  <si>
    <t>HERNANDEZ</t>
  </si>
  <si>
    <t>VELADOR</t>
  </si>
  <si>
    <t>ISIDRO</t>
  </si>
  <si>
    <t xml:space="preserve">GARCIA </t>
  </si>
  <si>
    <t>BUSTAMANTE</t>
  </si>
  <si>
    <t>LECTURISTA NOTIFICADOR</t>
  </si>
  <si>
    <t>SECCIÓN COMERCIAL</t>
  </si>
  <si>
    <t xml:space="preserve">CESAR </t>
  </si>
  <si>
    <t>SANCHEZ</t>
  </si>
  <si>
    <t>CANO</t>
  </si>
  <si>
    <t>LINO</t>
  </si>
  <si>
    <t>LOYO</t>
  </si>
  <si>
    <t>ARTURO</t>
  </si>
  <si>
    <t>AGUILERA</t>
  </si>
  <si>
    <t>CRUZ</t>
  </si>
  <si>
    <t>FERNANDO</t>
  </si>
  <si>
    <t>HERRERA</t>
  </si>
  <si>
    <t>ALFREDO</t>
  </si>
  <si>
    <t>MONTALVO</t>
  </si>
  <si>
    <t>NO HAY DIETAS</t>
  </si>
  <si>
    <t xml:space="preserve">NO HAY GRATIFICACIONES </t>
  </si>
  <si>
    <t xml:space="preserve">NINGUNA </t>
  </si>
  <si>
    <t>NO HAY BONOS</t>
  </si>
  <si>
    <t>NO HAY PRIMAS</t>
  </si>
  <si>
    <t>OFICINA OPERADORA DE CIUDAD ALEMÁN, VER. INFORMACIÓN 4TO.  TRIMESTRE 2020. SE OTORGAN 15 DÍAS DE VACACIONES AL SEMESTRE Y CADA TRABAJADOR LAS SOLICITA DE ACUERDO A SUS NECESIDADES.</t>
  </si>
  <si>
    <t>NO HAY COMPENSACIONES</t>
  </si>
  <si>
    <t>NO HAY ESTIMULOS</t>
  </si>
  <si>
    <t>NO HAY UTILES ESCOLARES</t>
  </si>
  <si>
    <t>ESTIMULO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</si>
</sst>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1"/>
  <sheetViews>
    <sheetView tabSelected="1" topLeftCell="CM2" workbookViewId="0">
      <selection activeCell="DF26" sqref="D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6.5703125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6.42578125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54.140625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113" hidden="1" x14ac:dyDescent="0.25">
      <c r="A1" t="s">
        <v>0</v>
      </c>
    </row>
    <row r="2" spans="1:1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1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11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11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113" x14ac:dyDescent="0.25">
      <c r="A8" s="2">
        <v>2020</v>
      </c>
      <c r="B8" s="3">
        <v>44105</v>
      </c>
      <c r="C8" s="3">
        <v>44196</v>
      </c>
      <c r="D8" s="2" t="s">
        <v>208</v>
      </c>
      <c r="E8" s="2">
        <v>1</v>
      </c>
      <c r="F8" s="4" t="s">
        <v>213</v>
      </c>
      <c r="G8" s="4" t="s">
        <v>213</v>
      </c>
      <c r="H8" s="4" t="s">
        <v>214</v>
      </c>
      <c r="I8" s="4" t="s">
        <v>264</v>
      </c>
      <c r="J8" s="4" t="s">
        <v>265</v>
      </c>
      <c r="K8" s="4" t="s">
        <v>266</v>
      </c>
      <c r="L8" s="2" t="s">
        <v>212</v>
      </c>
      <c r="M8" s="2">
        <v>26175.68</v>
      </c>
      <c r="N8" s="2">
        <v>20030.54</v>
      </c>
      <c r="O8" s="2" t="s">
        <v>216</v>
      </c>
      <c r="P8" s="2">
        <v>0</v>
      </c>
      <c r="Q8" s="2">
        <v>0</v>
      </c>
      <c r="R8" s="2" t="s">
        <v>217</v>
      </c>
      <c r="S8" s="2" t="s">
        <v>218</v>
      </c>
      <c r="T8" s="2" t="s">
        <v>217</v>
      </c>
      <c r="U8" s="2" t="s">
        <v>219</v>
      </c>
      <c r="V8" s="2">
        <v>13087.84</v>
      </c>
      <c r="W8" s="2">
        <v>10042.98</v>
      </c>
      <c r="X8" s="2" t="s">
        <v>220</v>
      </c>
      <c r="Y8" s="2" t="s">
        <v>277</v>
      </c>
      <c r="Z8" s="2">
        <v>0</v>
      </c>
      <c r="AA8" s="2">
        <v>0</v>
      </c>
      <c r="AB8" s="2" t="s">
        <v>273</v>
      </c>
      <c r="AC8" s="2" t="s">
        <v>272</v>
      </c>
      <c r="AD8" s="2">
        <v>0</v>
      </c>
      <c r="AE8" s="2">
        <v>0</v>
      </c>
      <c r="AF8" s="2" t="s">
        <v>217</v>
      </c>
      <c r="AG8" s="2" t="s">
        <v>275</v>
      </c>
      <c r="AH8" s="2">
        <v>0</v>
      </c>
      <c r="AI8" s="2">
        <v>0</v>
      </c>
      <c r="AJ8" s="2" t="s">
        <v>217</v>
      </c>
      <c r="AK8" s="2" t="s">
        <v>221</v>
      </c>
      <c r="AL8" s="2">
        <v>0</v>
      </c>
      <c r="AM8" s="2">
        <v>0</v>
      </c>
      <c r="AN8" s="2" t="s">
        <v>217</v>
      </c>
      <c r="AO8" s="2" t="s">
        <v>271</v>
      </c>
      <c r="AP8" s="2">
        <v>0</v>
      </c>
      <c r="AQ8" s="2">
        <v>0</v>
      </c>
      <c r="AR8" s="2" t="s">
        <v>217</v>
      </c>
      <c r="AS8" s="2" t="s">
        <v>274</v>
      </c>
      <c r="AT8" s="2">
        <v>0</v>
      </c>
      <c r="AU8" s="2">
        <v>0</v>
      </c>
      <c r="AV8" s="2" t="s">
        <v>217</v>
      </c>
      <c r="AW8" s="2" t="s">
        <v>278</v>
      </c>
      <c r="AX8" s="2">
        <v>0</v>
      </c>
      <c r="AY8" s="7">
        <v>0</v>
      </c>
      <c r="AZ8" s="2" t="s">
        <v>217</v>
      </c>
      <c r="BA8" s="6" t="s">
        <v>279</v>
      </c>
      <c r="BB8" s="6">
        <v>0</v>
      </c>
      <c r="BC8" s="12">
        <v>0</v>
      </c>
      <c r="BD8" s="6" t="s">
        <v>217</v>
      </c>
      <c r="BE8" s="2">
        <v>0</v>
      </c>
      <c r="BF8" s="2">
        <v>0</v>
      </c>
      <c r="BG8" s="2" t="s">
        <v>217</v>
      </c>
      <c r="BH8" s="14">
        <v>821.44</v>
      </c>
      <c r="BI8" s="16">
        <v>821.44</v>
      </c>
      <c r="BJ8" s="2" t="s">
        <v>222</v>
      </c>
      <c r="BK8" s="2">
        <f>4312.56+43626.13</f>
        <v>47938.689999999995</v>
      </c>
      <c r="BL8" s="2" t="s">
        <v>222</v>
      </c>
      <c r="BM8" s="2">
        <v>0</v>
      </c>
      <c r="BN8" s="2">
        <v>0</v>
      </c>
      <c r="BO8" s="2" t="s">
        <v>217</v>
      </c>
      <c r="BP8" s="2">
        <v>0</v>
      </c>
      <c r="BQ8" s="2">
        <v>0</v>
      </c>
      <c r="BR8" s="2" t="s">
        <v>273</v>
      </c>
      <c r="BS8" s="2">
        <v>0</v>
      </c>
      <c r="BT8" s="2">
        <v>0</v>
      </c>
      <c r="BU8" s="2" t="s">
        <v>217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217</v>
      </c>
      <c r="CB8" s="2">
        <v>0</v>
      </c>
      <c r="CC8" s="2">
        <v>0</v>
      </c>
      <c r="CD8" s="2" t="s">
        <v>217</v>
      </c>
      <c r="CE8" s="2" t="s">
        <v>223</v>
      </c>
      <c r="CF8" s="2">
        <v>0</v>
      </c>
      <c r="CG8" s="2">
        <v>0</v>
      </c>
      <c r="CH8" s="2" t="s">
        <v>217</v>
      </c>
      <c r="CI8" s="2" t="s">
        <v>224</v>
      </c>
      <c r="CJ8" s="2" t="s">
        <v>222</v>
      </c>
      <c r="CK8" s="2" t="s">
        <v>225</v>
      </c>
      <c r="CL8" s="2" t="s">
        <v>226</v>
      </c>
      <c r="CM8" s="5"/>
      <c r="CN8" s="3">
        <v>44196</v>
      </c>
      <c r="CO8" s="2" t="s">
        <v>276</v>
      </c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pans="1:113" x14ac:dyDescent="0.25">
      <c r="A9" s="9">
        <v>2020</v>
      </c>
      <c r="B9" s="3">
        <v>44105</v>
      </c>
      <c r="C9" s="3">
        <v>44196</v>
      </c>
      <c r="D9" s="2" t="s">
        <v>208</v>
      </c>
      <c r="E9" s="2">
        <v>2</v>
      </c>
      <c r="F9" s="4" t="s">
        <v>227</v>
      </c>
      <c r="G9" s="4" t="s">
        <v>227</v>
      </c>
      <c r="H9" s="4" t="s">
        <v>226</v>
      </c>
      <c r="I9" s="4" t="s">
        <v>267</v>
      </c>
      <c r="J9" s="4" t="s">
        <v>215</v>
      </c>
      <c r="K9" s="4" t="s">
        <v>268</v>
      </c>
      <c r="L9" s="2" t="s">
        <v>212</v>
      </c>
      <c r="M9" s="2">
        <f>6354.24*2</f>
        <v>12708.48</v>
      </c>
      <c r="N9" s="2">
        <f>5209.67*2</f>
        <v>10419.34</v>
      </c>
      <c r="O9" s="2" t="s">
        <v>216</v>
      </c>
      <c r="P9" s="2">
        <v>0</v>
      </c>
      <c r="Q9" s="2">
        <v>0</v>
      </c>
      <c r="R9" s="2" t="s">
        <v>217</v>
      </c>
      <c r="S9" s="2" t="s">
        <v>218</v>
      </c>
      <c r="T9" s="2" t="s">
        <v>217</v>
      </c>
      <c r="U9" s="2" t="s">
        <v>219</v>
      </c>
      <c r="V9" s="2">
        <v>6354.24</v>
      </c>
      <c r="W9" s="2">
        <v>5223.33</v>
      </c>
      <c r="X9" s="2" t="s">
        <v>220</v>
      </c>
      <c r="Y9" s="16" t="s">
        <v>277</v>
      </c>
      <c r="Z9" s="14">
        <v>0</v>
      </c>
      <c r="AA9" s="14">
        <v>0</v>
      </c>
      <c r="AB9" s="16" t="s">
        <v>273</v>
      </c>
      <c r="AC9" s="10" t="s">
        <v>272</v>
      </c>
      <c r="AD9" s="2">
        <v>0</v>
      </c>
      <c r="AE9" s="2">
        <v>0</v>
      </c>
      <c r="AF9" s="2" t="s">
        <v>217</v>
      </c>
      <c r="AG9" s="14" t="s">
        <v>275</v>
      </c>
      <c r="AH9" s="14">
        <v>0</v>
      </c>
      <c r="AI9" s="14">
        <v>0</v>
      </c>
      <c r="AJ9" s="14" t="s">
        <v>217</v>
      </c>
      <c r="AK9" s="2" t="s">
        <v>221</v>
      </c>
      <c r="AL9" s="2">
        <v>0</v>
      </c>
      <c r="AM9" s="2">
        <v>0</v>
      </c>
      <c r="AN9" s="2" t="s">
        <v>217</v>
      </c>
      <c r="AO9" s="10" t="s">
        <v>271</v>
      </c>
      <c r="AP9" s="2">
        <v>0</v>
      </c>
      <c r="AQ9" s="2">
        <v>0</v>
      </c>
      <c r="AR9" s="2" t="s">
        <v>217</v>
      </c>
      <c r="AS9" s="13" t="s">
        <v>274</v>
      </c>
      <c r="AT9" s="2">
        <v>0</v>
      </c>
      <c r="AU9" s="2">
        <v>0</v>
      </c>
      <c r="AV9" s="2" t="s">
        <v>217</v>
      </c>
      <c r="AW9" s="16" t="s">
        <v>278</v>
      </c>
      <c r="AX9" s="16">
        <v>0</v>
      </c>
      <c r="AY9" s="16">
        <v>0</v>
      </c>
      <c r="AZ9" s="16" t="s">
        <v>217</v>
      </c>
      <c r="BA9" s="16" t="s">
        <v>279</v>
      </c>
      <c r="BB9" s="16">
        <v>0</v>
      </c>
      <c r="BC9" s="16">
        <v>0</v>
      </c>
      <c r="BD9" s="16" t="s">
        <v>217</v>
      </c>
      <c r="BE9" s="2">
        <v>0</v>
      </c>
      <c r="BF9" s="2">
        <v>0</v>
      </c>
      <c r="BG9" s="2" t="s">
        <v>217</v>
      </c>
      <c r="BH9" s="14">
        <v>821.44</v>
      </c>
      <c r="BI9" s="16">
        <v>821.44</v>
      </c>
      <c r="BJ9" s="14" t="s">
        <v>222</v>
      </c>
      <c r="BK9" s="2">
        <f>4312.56+21180.8</f>
        <v>25493.360000000001</v>
      </c>
      <c r="BL9" s="16" t="s">
        <v>222</v>
      </c>
      <c r="BM9" s="11">
        <v>0</v>
      </c>
      <c r="BN9" s="11">
        <v>0</v>
      </c>
      <c r="BO9" s="11" t="s">
        <v>217</v>
      </c>
      <c r="BP9" s="2">
        <v>0</v>
      </c>
      <c r="BQ9" s="2">
        <v>0</v>
      </c>
      <c r="BR9" s="11" t="s">
        <v>273</v>
      </c>
      <c r="BS9" s="2">
        <v>0</v>
      </c>
      <c r="BT9" s="2">
        <v>0</v>
      </c>
      <c r="BU9" s="2" t="s">
        <v>217</v>
      </c>
      <c r="BV9" s="2">
        <v>0</v>
      </c>
      <c r="BW9" s="2">
        <v>0</v>
      </c>
      <c r="BX9" s="11">
        <v>0</v>
      </c>
      <c r="BY9" s="2">
        <v>0</v>
      </c>
      <c r="BZ9" s="2">
        <v>0</v>
      </c>
      <c r="CA9" s="2" t="s">
        <v>217</v>
      </c>
      <c r="CB9" s="2">
        <v>0</v>
      </c>
      <c r="CC9" s="2">
        <v>0</v>
      </c>
      <c r="CD9" s="2" t="s">
        <v>217</v>
      </c>
      <c r="CE9" s="2" t="s">
        <v>223</v>
      </c>
      <c r="CF9" s="2">
        <v>0</v>
      </c>
      <c r="CG9" s="2">
        <v>0</v>
      </c>
      <c r="CH9" s="2" t="s">
        <v>217</v>
      </c>
      <c r="CI9" s="2" t="s">
        <v>224</v>
      </c>
      <c r="CJ9" s="10" t="s">
        <v>222</v>
      </c>
      <c r="CK9" s="2" t="s">
        <v>225</v>
      </c>
      <c r="CL9" s="2" t="s">
        <v>226</v>
      </c>
      <c r="CM9" s="5"/>
      <c r="CN9" s="3">
        <v>44196</v>
      </c>
      <c r="CO9" s="15" t="s">
        <v>276</v>
      </c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</row>
    <row r="10" spans="1:113" x14ac:dyDescent="0.25">
      <c r="A10" s="9">
        <v>2020</v>
      </c>
      <c r="B10" s="3">
        <v>44105</v>
      </c>
      <c r="C10" s="3">
        <v>44196</v>
      </c>
      <c r="D10" s="2" t="s">
        <v>202</v>
      </c>
      <c r="E10" s="2">
        <v>4</v>
      </c>
      <c r="F10" s="4" t="s">
        <v>228</v>
      </c>
      <c r="G10" s="4" t="s">
        <v>228</v>
      </c>
      <c r="H10" s="4" t="s">
        <v>226</v>
      </c>
      <c r="I10" s="4" t="s">
        <v>229</v>
      </c>
      <c r="J10" s="4" t="s">
        <v>230</v>
      </c>
      <c r="K10" s="4" t="s">
        <v>231</v>
      </c>
      <c r="L10" s="2" t="s">
        <v>211</v>
      </c>
      <c r="M10" s="2">
        <f>9944+661.76</f>
        <v>10605.76</v>
      </c>
      <c r="N10" s="2">
        <v>7845.64</v>
      </c>
      <c r="O10" s="2" t="s">
        <v>216</v>
      </c>
      <c r="P10" s="2">
        <v>0</v>
      </c>
      <c r="Q10" s="2">
        <v>0</v>
      </c>
      <c r="R10" s="2" t="s">
        <v>217</v>
      </c>
      <c r="S10" s="2" t="s">
        <v>218</v>
      </c>
      <c r="T10" s="2" t="s">
        <v>217</v>
      </c>
      <c r="U10" s="2" t="s">
        <v>219</v>
      </c>
      <c r="V10" s="2">
        <v>4972.08</v>
      </c>
      <c r="W10" s="2">
        <v>3922.82</v>
      </c>
      <c r="X10" s="2" t="s">
        <v>220</v>
      </c>
      <c r="Y10" s="16" t="s">
        <v>277</v>
      </c>
      <c r="Z10" s="14">
        <v>0</v>
      </c>
      <c r="AA10" s="14">
        <v>0</v>
      </c>
      <c r="AB10" s="16" t="s">
        <v>273</v>
      </c>
      <c r="AC10" s="10" t="s">
        <v>272</v>
      </c>
      <c r="AD10" s="2">
        <v>0</v>
      </c>
      <c r="AE10" s="2">
        <v>0</v>
      </c>
      <c r="AF10" s="2" t="s">
        <v>217</v>
      </c>
      <c r="AG10" s="14" t="s">
        <v>275</v>
      </c>
      <c r="AH10" s="14">
        <v>0</v>
      </c>
      <c r="AI10" s="14">
        <v>0</v>
      </c>
      <c r="AJ10" s="14" t="s">
        <v>217</v>
      </c>
      <c r="AK10" s="2" t="s">
        <v>221</v>
      </c>
      <c r="AL10" s="2">
        <v>0</v>
      </c>
      <c r="AM10" s="2">
        <v>0</v>
      </c>
      <c r="AN10" s="2" t="s">
        <v>217</v>
      </c>
      <c r="AO10" s="10" t="s">
        <v>271</v>
      </c>
      <c r="AP10" s="2">
        <v>0</v>
      </c>
      <c r="AQ10" s="2">
        <v>0</v>
      </c>
      <c r="AR10" s="2" t="s">
        <v>217</v>
      </c>
      <c r="AS10" s="13" t="s">
        <v>274</v>
      </c>
      <c r="AT10" s="2">
        <v>0</v>
      </c>
      <c r="AU10" s="2">
        <v>0</v>
      </c>
      <c r="AV10" s="2" t="s">
        <v>217</v>
      </c>
      <c r="AW10" s="16" t="s">
        <v>278</v>
      </c>
      <c r="AX10" s="16">
        <v>0</v>
      </c>
      <c r="AY10" s="16">
        <v>0</v>
      </c>
      <c r="AZ10" s="16" t="s">
        <v>217</v>
      </c>
      <c r="BA10" s="16" t="s">
        <v>279</v>
      </c>
      <c r="BB10" s="16">
        <v>0</v>
      </c>
      <c r="BC10" s="16">
        <v>0</v>
      </c>
      <c r="BD10" s="16" t="s">
        <v>217</v>
      </c>
      <c r="BE10" s="2">
        <v>0</v>
      </c>
      <c r="BF10" s="2">
        <v>0</v>
      </c>
      <c r="BG10" s="2" t="s">
        <v>217</v>
      </c>
      <c r="BH10" s="14">
        <v>1424.8</v>
      </c>
      <c r="BI10" s="16">
        <v>1424.8</v>
      </c>
      <c r="BJ10" s="14" t="s">
        <v>222</v>
      </c>
      <c r="BK10" s="2">
        <f>7480.2+16677.47</f>
        <v>24157.670000000002</v>
      </c>
      <c r="BL10" s="16" t="s">
        <v>222</v>
      </c>
      <c r="BM10" s="11">
        <v>0</v>
      </c>
      <c r="BN10" s="11">
        <v>0</v>
      </c>
      <c r="BO10" s="11" t="s">
        <v>217</v>
      </c>
      <c r="BP10" s="2">
        <v>0</v>
      </c>
      <c r="BQ10" s="2">
        <v>0</v>
      </c>
      <c r="BR10" s="11" t="s">
        <v>273</v>
      </c>
      <c r="BS10" s="2">
        <v>0</v>
      </c>
      <c r="BT10" s="2">
        <v>0</v>
      </c>
      <c r="BU10" s="2" t="s">
        <v>217</v>
      </c>
      <c r="BV10" s="2">
        <v>0</v>
      </c>
      <c r="BW10" s="2">
        <v>0</v>
      </c>
      <c r="BX10" s="11">
        <v>0</v>
      </c>
      <c r="BY10" s="2">
        <v>0</v>
      </c>
      <c r="BZ10" s="2">
        <v>0</v>
      </c>
      <c r="CA10" s="2" t="s">
        <v>217</v>
      </c>
      <c r="CB10" s="2">
        <v>0</v>
      </c>
      <c r="CC10" s="2">
        <v>0</v>
      </c>
      <c r="CD10" s="2" t="s">
        <v>217</v>
      </c>
      <c r="CE10" s="2" t="s">
        <v>223</v>
      </c>
      <c r="CF10" s="2">
        <v>0</v>
      </c>
      <c r="CG10" s="2">
        <v>0</v>
      </c>
      <c r="CH10" s="2" t="s">
        <v>217</v>
      </c>
      <c r="CI10" s="2" t="s">
        <v>224</v>
      </c>
      <c r="CJ10" s="10" t="s">
        <v>222</v>
      </c>
      <c r="CK10" s="2" t="s">
        <v>225</v>
      </c>
      <c r="CL10" s="2" t="s">
        <v>226</v>
      </c>
      <c r="CM10" s="5"/>
      <c r="CN10" s="3">
        <v>44196</v>
      </c>
      <c r="CO10" s="15" t="s">
        <v>276</v>
      </c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4"/>
    </row>
    <row r="11" spans="1:113" x14ac:dyDescent="0.25">
      <c r="A11" s="9">
        <v>2020</v>
      </c>
      <c r="B11" s="3">
        <v>44105</v>
      </c>
      <c r="C11" s="3">
        <v>44196</v>
      </c>
      <c r="D11" s="2" t="s">
        <v>202</v>
      </c>
      <c r="E11" s="2">
        <v>4</v>
      </c>
      <c r="F11" s="4" t="s">
        <v>228</v>
      </c>
      <c r="G11" s="4" t="s">
        <v>228</v>
      </c>
      <c r="H11" s="4" t="s">
        <v>226</v>
      </c>
      <c r="I11" s="4" t="s">
        <v>232</v>
      </c>
      <c r="J11" s="4" t="s">
        <v>233</v>
      </c>
      <c r="K11" s="4" t="s">
        <v>234</v>
      </c>
      <c r="L11" s="2" t="s">
        <v>211</v>
      </c>
      <c r="M11" s="2">
        <f>9983.98+630.52</f>
        <v>10614.5</v>
      </c>
      <c r="N11" s="2">
        <v>6331.82</v>
      </c>
      <c r="O11" s="2" t="s">
        <v>216</v>
      </c>
      <c r="P11" s="2">
        <v>0</v>
      </c>
      <c r="Q11" s="2">
        <v>0</v>
      </c>
      <c r="R11" s="2" t="s">
        <v>217</v>
      </c>
      <c r="S11" s="2" t="s">
        <v>218</v>
      </c>
      <c r="T11" s="2" t="s">
        <v>217</v>
      </c>
      <c r="U11" s="2" t="s">
        <v>219</v>
      </c>
      <c r="V11" s="2">
        <v>4991.92</v>
      </c>
      <c r="W11" s="2">
        <v>3165.91</v>
      </c>
      <c r="X11" s="2" t="s">
        <v>220</v>
      </c>
      <c r="Y11" s="16" t="s">
        <v>277</v>
      </c>
      <c r="Z11" s="14">
        <v>0</v>
      </c>
      <c r="AA11" s="14">
        <v>0</v>
      </c>
      <c r="AB11" s="16" t="s">
        <v>273</v>
      </c>
      <c r="AC11" s="10" t="s">
        <v>272</v>
      </c>
      <c r="AD11" s="2">
        <v>0</v>
      </c>
      <c r="AE11" s="2">
        <v>0</v>
      </c>
      <c r="AF11" s="2" t="s">
        <v>217</v>
      </c>
      <c r="AG11" s="14" t="s">
        <v>275</v>
      </c>
      <c r="AH11" s="14">
        <v>0</v>
      </c>
      <c r="AI11" s="14">
        <v>0</v>
      </c>
      <c r="AJ11" s="14" t="s">
        <v>217</v>
      </c>
      <c r="AK11" s="2" t="s">
        <v>221</v>
      </c>
      <c r="AL11" s="2">
        <v>0</v>
      </c>
      <c r="AM11" s="2">
        <v>0</v>
      </c>
      <c r="AN11" s="2" t="s">
        <v>217</v>
      </c>
      <c r="AO11" s="10" t="s">
        <v>271</v>
      </c>
      <c r="AP11" s="2">
        <v>0</v>
      </c>
      <c r="AQ11" s="2">
        <v>0</v>
      </c>
      <c r="AR11" s="2" t="s">
        <v>217</v>
      </c>
      <c r="AS11" s="13" t="s">
        <v>274</v>
      </c>
      <c r="AT11" s="2">
        <v>0</v>
      </c>
      <c r="AU11" s="2">
        <v>0</v>
      </c>
      <c r="AV11" s="2" t="s">
        <v>217</v>
      </c>
      <c r="AW11" s="16" t="s">
        <v>278</v>
      </c>
      <c r="AX11" s="16">
        <v>0</v>
      </c>
      <c r="AY11" s="16">
        <v>0</v>
      </c>
      <c r="AZ11" s="16" t="s">
        <v>217</v>
      </c>
      <c r="BA11" s="16" t="s">
        <v>279</v>
      </c>
      <c r="BB11" s="16">
        <v>0</v>
      </c>
      <c r="BC11" s="16">
        <v>0</v>
      </c>
      <c r="BD11" s="16" t="s">
        <v>217</v>
      </c>
      <c r="BE11" s="2">
        <v>0</v>
      </c>
      <c r="BF11" s="2">
        <v>0</v>
      </c>
      <c r="BG11" s="2" t="s">
        <v>217</v>
      </c>
      <c r="BH11" s="14">
        <v>1424.8</v>
      </c>
      <c r="BI11" s="16">
        <v>1424.8</v>
      </c>
      <c r="BJ11" s="14" t="s">
        <v>222</v>
      </c>
      <c r="BK11" s="8">
        <f>7480.2+16639.97</f>
        <v>24120.170000000002</v>
      </c>
      <c r="BL11" s="16" t="s">
        <v>222</v>
      </c>
      <c r="BM11" s="11">
        <v>0</v>
      </c>
      <c r="BN11" s="11">
        <v>0</v>
      </c>
      <c r="BO11" s="11" t="s">
        <v>217</v>
      </c>
      <c r="BP11" s="2">
        <v>0</v>
      </c>
      <c r="BQ11" s="2">
        <v>0</v>
      </c>
      <c r="BR11" s="11" t="s">
        <v>273</v>
      </c>
      <c r="BS11" s="2">
        <v>0</v>
      </c>
      <c r="BT11" s="2">
        <v>0</v>
      </c>
      <c r="BU11" s="2" t="s">
        <v>217</v>
      </c>
      <c r="BV11" s="2">
        <v>0</v>
      </c>
      <c r="BW11" s="2">
        <v>0</v>
      </c>
      <c r="BX11" s="11">
        <v>0</v>
      </c>
      <c r="BY11" s="2">
        <v>0</v>
      </c>
      <c r="BZ11" s="2">
        <v>0</v>
      </c>
      <c r="CA11" s="2" t="s">
        <v>217</v>
      </c>
      <c r="CB11" s="2">
        <v>0</v>
      </c>
      <c r="CC11" s="2">
        <v>0</v>
      </c>
      <c r="CD11" s="2" t="s">
        <v>217</v>
      </c>
      <c r="CE11" s="2" t="s">
        <v>223</v>
      </c>
      <c r="CF11" s="2">
        <v>0</v>
      </c>
      <c r="CG11" s="2">
        <v>0</v>
      </c>
      <c r="CH11" s="2" t="s">
        <v>217</v>
      </c>
      <c r="CI11" s="2" t="s">
        <v>224</v>
      </c>
      <c r="CJ11" s="10" t="s">
        <v>222</v>
      </c>
      <c r="CK11" s="2" t="s">
        <v>225</v>
      </c>
      <c r="CL11" s="2" t="s">
        <v>226</v>
      </c>
      <c r="CM11" s="5"/>
      <c r="CN11" s="3">
        <v>44196</v>
      </c>
      <c r="CO11" s="15" t="s">
        <v>276</v>
      </c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4"/>
    </row>
    <row r="12" spans="1:113" x14ac:dyDescent="0.25">
      <c r="A12" s="9">
        <v>2020</v>
      </c>
      <c r="B12" s="3">
        <v>44105</v>
      </c>
      <c r="C12" s="3">
        <v>44196</v>
      </c>
      <c r="D12" s="2" t="s">
        <v>202</v>
      </c>
      <c r="E12" s="2">
        <v>4</v>
      </c>
      <c r="F12" s="4" t="s">
        <v>228</v>
      </c>
      <c r="G12" s="4" t="s">
        <v>228</v>
      </c>
      <c r="H12" s="4" t="s">
        <v>226</v>
      </c>
      <c r="I12" s="4" t="s">
        <v>235</v>
      </c>
      <c r="J12" s="4" t="s">
        <v>236</v>
      </c>
      <c r="K12" s="4" t="s">
        <v>237</v>
      </c>
      <c r="L12" s="2" t="s">
        <v>211</v>
      </c>
      <c r="M12" s="2">
        <f>8826.78+682.79</f>
        <v>9509.57</v>
      </c>
      <c r="N12" s="8">
        <v>5431.02</v>
      </c>
      <c r="O12" s="2" t="s">
        <v>216</v>
      </c>
      <c r="P12" s="2">
        <v>0</v>
      </c>
      <c r="Q12" s="2">
        <v>0</v>
      </c>
      <c r="R12" s="2" t="s">
        <v>217</v>
      </c>
      <c r="S12" s="2" t="s">
        <v>218</v>
      </c>
      <c r="T12" s="2" t="s">
        <v>217</v>
      </c>
      <c r="U12" s="2" t="s">
        <v>219</v>
      </c>
      <c r="V12" s="2">
        <v>4413.99</v>
      </c>
      <c r="W12" s="2">
        <v>2715.51</v>
      </c>
      <c r="X12" s="2" t="s">
        <v>220</v>
      </c>
      <c r="Y12" s="16" t="s">
        <v>277</v>
      </c>
      <c r="Z12" s="14">
        <v>0</v>
      </c>
      <c r="AA12" s="14">
        <v>0</v>
      </c>
      <c r="AB12" s="16" t="s">
        <v>273</v>
      </c>
      <c r="AC12" s="10" t="s">
        <v>272</v>
      </c>
      <c r="AD12" s="2">
        <v>0</v>
      </c>
      <c r="AE12" s="2">
        <v>0</v>
      </c>
      <c r="AF12" s="2" t="s">
        <v>217</v>
      </c>
      <c r="AG12" s="14" t="s">
        <v>275</v>
      </c>
      <c r="AH12" s="14">
        <v>0</v>
      </c>
      <c r="AI12" s="14">
        <v>0</v>
      </c>
      <c r="AJ12" s="14" t="s">
        <v>217</v>
      </c>
      <c r="AK12" s="2" t="s">
        <v>221</v>
      </c>
      <c r="AL12" s="2">
        <v>0</v>
      </c>
      <c r="AM12" s="2">
        <v>0</v>
      </c>
      <c r="AN12" s="2" t="s">
        <v>217</v>
      </c>
      <c r="AO12" s="10" t="s">
        <v>271</v>
      </c>
      <c r="AP12" s="2">
        <v>0</v>
      </c>
      <c r="AQ12" s="2">
        <v>0</v>
      </c>
      <c r="AR12" s="2" t="s">
        <v>217</v>
      </c>
      <c r="AS12" s="13" t="s">
        <v>274</v>
      </c>
      <c r="AT12" s="2">
        <v>0</v>
      </c>
      <c r="AU12" s="2">
        <v>0</v>
      </c>
      <c r="AV12" s="2" t="s">
        <v>217</v>
      </c>
      <c r="AW12" s="16" t="s">
        <v>278</v>
      </c>
      <c r="AX12" s="16">
        <v>0</v>
      </c>
      <c r="AY12" s="16">
        <v>0</v>
      </c>
      <c r="AZ12" s="16" t="s">
        <v>217</v>
      </c>
      <c r="BA12" s="16" t="s">
        <v>279</v>
      </c>
      <c r="BB12" s="16">
        <v>0</v>
      </c>
      <c r="BC12" s="16">
        <v>0</v>
      </c>
      <c r="BD12" s="16" t="s">
        <v>217</v>
      </c>
      <c r="BE12" s="2">
        <v>0</v>
      </c>
      <c r="BF12" s="2">
        <v>0</v>
      </c>
      <c r="BG12" s="2" t="s">
        <v>217</v>
      </c>
      <c r="BH12" s="14">
        <v>1542.88</v>
      </c>
      <c r="BI12" s="16">
        <v>1542.88</v>
      </c>
      <c r="BJ12" s="14" t="s">
        <v>222</v>
      </c>
      <c r="BK12" s="8">
        <f>8100.12+14711.3</f>
        <v>22811.42</v>
      </c>
      <c r="BL12" s="16" t="s">
        <v>222</v>
      </c>
      <c r="BM12" s="11">
        <v>0</v>
      </c>
      <c r="BN12" s="11">
        <v>0</v>
      </c>
      <c r="BO12" s="11" t="s">
        <v>217</v>
      </c>
      <c r="BP12" s="2">
        <v>0</v>
      </c>
      <c r="BQ12" s="2">
        <v>0</v>
      </c>
      <c r="BR12" s="11" t="s">
        <v>273</v>
      </c>
      <c r="BS12" s="2">
        <v>0</v>
      </c>
      <c r="BT12" s="2">
        <v>0</v>
      </c>
      <c r="BU12" s="2" t="s">
        <v>217</v>
      </c>
      <c r="BV12" s="2">
        <v>0</v>
      </c>
      <c r="BW12" s="2">
        <v>0</v>
      </c>
      <c r="BX12" s="11">
        <v>0</v>
      </c>
      <c r="BY12" s="2">
        <v>0</v>
      </c>
      <c r="BZ12" s="2">
        <v>0</v>
      </c>
      <c r="CA12" s="2" t="s">
        <v>217</v>
      </c>
      <c r="CB12" s="2">
        <v>0</v>
      </c>
      <c r="CC12" s="2">
        <v>0</v>
      </c>
      <c r="CD12" s="2" t="s">
        <v>217</v>
      </c>
      <c r="CE12" s="2" t="s">
        <v>223</v>
      </c>
      <c r="CF12" s="2">
        <v>0</v>
      </c>
      <c r="CG12" s="2">
        <v>0</v>
      </c>
      <c r="CH12" s="2" t="s">
        <v>217</v>
      </c>
      <c r="CI12" s="2" t="s">
        <v>224</v>
      </c>
      <c r="CJ12" s="10" t="s">
        <v>222</v>
      </c>
      <c r="CK12" s="2" t="s">
        <v>225</v>
      </c>
      <c r="CL12" s="2" t="s">
        <v>226</v>
      </c>
      <c r="CM12" s="5"/>
      <c r="CN12" s="3">
        <v>44196</v>
      </c>
      <c r="CO12" s="15" t="s">
        <v>276</v>
      </c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4"/>
    </row>
    <row r="13" spans="1:113" x14ac:dyDescent="0.25">
      <c r="A13" s="9">
        <v>2020</v>
      </c>
      <c r="B13" s="3">
        <v>44105</v>
      </c>
      <c r="C13" s="3">
        <v>44196</v>
      </c>
      <c r="D13" s="2" t="s">
        <v>202</v>
      </c>
      <c r="E13" s="2">
        <v>4</v>
      </c>
      <c r="F13" s="4" t="s">
        <v>238</v>
      </c>
      <c r="G13" s="4" t="s">
        <v>238</v>
      </c>
      <c r="H13" s="4" t="s">
        <v>239</v>
      </c>
      <c r="I13" s="4" t="s">
        <v>240</v>
      </c>
      <c r="J13" s="4" t="s">
        <v>241</v>
      </c>
      <c r="K13" s="4" t="s">
        <v>242</v>
      </c>
      <c r="L13" s="2" t="s">
        <v>212</v>
      </c>
      <c r="M13" s="2">
        <f>10022.98+593.71</f>
        <v>10616.689999999999</v>
      </c>
      <c r="N13" s="8">
        <v>7973.69</v>
      </c>
      <c r="O13" s="2" t="s">
        <v>216</v>
      </c>
      <c r="P13" s="2">
        <v>0</v>
      </c>
      <c r="Q13" s="2">
        <v>0</v>
      </c>
      <c r="R13" s="2" t="s">
        <v>217</v>
      </c>
      <c r="S13" s="2" t="s">
        <v>218</v>
      </c>
      <c r="T13" s="2" t="s">
        <v>217</v>
      </c>
      <c r="U13" s="2" t="s">
        <v>219</v>
      </c>
      <c r="V13" s="2">
        <v>5011.49</v>
      </c>
      <c r="W13" s="2">
        <v>3982.86</v>
      </c>
      <c r="X13" s="2" t="s">
        <v>220</v>
      </c>
      <c r="Y13" s="16" t="s">
        <v>277</v>
      </c>
      <c r="Z13" s="14">
        <v>0</v>
      </c>
      <c r="AA13" s="14">
        <v>0</v>
      </c>
      <c r="AB13" s="16" t="s">
        <v>273</v>
      </c>
      <c r="AC13" s="10" t="s">
        <v>272</v>
      </c>
      <c r="AD13" s="2">
        <v>0</v>
      </c>
      <c r="AE13" s="2">
        <v>0</v>
      </c>
      <c r="AF13" s="2" t="s">
        <v>217</v>
      </c>
      <c r="AG13" s="14" t="s">
        <v>275</v>
      </c>
      <c r="AH13" s="14">
        <v>0</v>
      </c>
      <c r="AI13" s="14">
        <v>0</v>
      </c>
      <c r="AJ13" s="14" t="s">
        <v>217</v>
      </c>
      <c r="AK13" s="2" t="s">
        <v>221</v>
      </c>
      <c r="AL13" s="2">
        <v>0</v>
      </c>
      <c r="AM13" s="2">
        <v>0</v>
      </c>
      <c r="AN13" s="2" t="s">
        <v>217</v>
      </c>
      <c r="AO13" s="10" t="s">
        <v>271</v>
      </c>
      <c r="AP13" s="2">
        <v>0</v>
      </c>
      <c r="AQ13" s="2">
        <v>0</v>
      </c>
      <c r="AR13" s="2" t="s">
        <v>217</v>
      </c>
      <c r="AS13" s="13" t="s">
        <v>274</v>
      </c>
      <c r="AT13" s="2">
        <v>0</v>
      </c>
      <c r="AU13" s="2">
        <v>0</v>
      </c>
      <c r="AV13" s="2" t="s">
        <v>217</v>
      </c>
      <c r="AW13" s="16" t="s">
        <v>278</v>
      </c>
      <c r="AX13" s="16">
        <v>0</v>
      </c>
      <c r="AY13" s="16">
        <v>0</v>
      </c>
      <c r="AZ13" s="16" t="s">
        <v>217</v>
      </c>
      <c r="BA13" s="16" t="s">
        <v>279</v>
      </c>
      <c r="BB13" s="16">
        <v>0</v>
      </c>
      <c r="BC13" s="16">
        <v>0</v>
      </c>
      <c r="BD13" s="16" t="s">
        <v>217</v>
      </c>
      <c r="BE13" s="2">
        <v>0</v>
      </c>
      <c r="BF13" s="2">
        <v>0</v>
      </c>
      <c r="BG13" s="2" t="s">
        <v>217</v>
      </c>
      <c r="BH13" s="14">
        <v>1341.2</v>
      </c>
      <c r="BI13" s="16">
        <v>1341.2</v>
      </c>
      <c r="BJ13" s="14" t="s">
        <v>222</v>
      </c>
      <c r="BK13" s="8">
        <f>7041.3+16704.97</f>
        <v>23746.27</v>
      </c>
      <c r="BL13" s="16" t="s">
        <v>222</v>
      </c>
      <c r="BM13" s="11">
        <v>0</v>
      </c>
      <c r="BN13" s="11">
        <v>0</v>
      </c>
      <c r="BO13" s="11" t="s">
        <v>217</v>
      </c>
      <c r="BP13" s="2">
        <v>0</v>
      </c>
      <c r="BQ13" s="2">
        <v>0</v>
      </c>
      <c r="BR13" s="11" t="s">
        <v>273</v>
      </c>
      <c r="BS13" s="2">
        <v>0</v>
      </c>
      <c r="BT13" s="2">
        <v>0</v>
      </c>
      <c r="BU13" s="2" t="s">
        <v>217</v>
      </c>
      <c r="BV13" s="2">
        <v>0</v>
      </c>
      <c r="BW13" s="2">
        <v>0</v>
      </c>
      <c r="BX13" s="11">
        <v>0</v>
      </c>
      <c r="BY13" s="2">
        <v>0</v>
      </c>
      <c r="BZ13" s="2">
        <v>0</v>
      </c>
      <c r="CA13" s="2" t="s">
        <v>217</v>
      </c>
      <c r="CB13" s="2">
        <v>0</v>
      </c>
      <c r="CC13" s="2">
        <v>0</v>
      </c>
      <c r="CD13" s="2" t="s">
        <v>217</v>
      </c>
      <c r="CE13" s="2" t="s">
        <v>223</v>
      </c>
      <c r="CF13" s="2">
        <v>0</v>
      </c>
      <c r="CG13" s="2">
        <v>0</v>
      </c>
      <c r="CH13" s="2" t="s">
        <v>217</v>
      </c>
      <c r="CI13" s="2" t="s">
        <v>224</v>
      </c>
      <c r="CJ13" s="10" t="s">
        <v>222</v>
      </c>
      <c r="CK13" s="2" t="s">
        <v>225</v>
      </c>
      <c r="CL13" s="2" t="s">
        <v>226</v>
      </c>
      <c r="CM13" s="5"/>
      <c r="CN13" s="3">
        <v>44196</v>
      </c>
      <c r="CO13" s="15" t="s">
        <v>276</v>
      </c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4"/>
    </row>
    <row r="14" spans="1:113" x14ac:dyDescent="0.25">
      <c r="A14" s="9">
        <v>2020</v>
      </c>
      <c r="B14" s="3">
        <v>44105</v>
      </c>
      <c r="C14" s="3">
        <v>44196</v>
      </c>
      <c r="D14" s="2" t="s">
        <v>202</v>
      </c>
      <c r="E14" s="2">
        <v>4</v>
      </c>
      <c r="F14" s="4" t="s">
        <v>238</v>
      </c>
      <c r="G14" s="4" t="s">
        <v>238</v>
      </c>
      <c r="H14" s="4" t="s">
        <v>239</v>
      </c>
      <c r="I14" s="4" t="s">
        <v>243</v>
      </c>
      <c r="J14" s="4" t="s">
        <v>242</v>
      </c>
      <c r="K14" s="4" t="s">
        <v>244</v>
      </c>
      <c r="L14" s="2" t="s">
        <v>212</v>
      </c>
      <c r="M14" s="2">
        <f>7613.08+590.68</f>
        <v>8203.76</v>
      </c>
      <c r="N14" s="2">
        <v>2159.9</v>
      </c>
      <c r="O14" s="2" t="s">
        <v>216</v>
      </c>
      <c r="P14" s="2">
        <v>0</v>
      </c>
      <c r="Q14" s="2">
        <v>0</v>
      </c>
      <c r="R14" s="2" t="s">
        <v>217</v>
      </c>
      <c r="S14" s="2" t="s">
        <v>218</v>
      </c>
      <c r="T14" s="2" t="s">
        <v>217</v>
      </c>
      <c r="U14" s="2" t="s">
        <v>219</v>
      </c>
      <c r="V14" s="2">
        <v>3806.59</v>
      </c>
      <c r="W14" s="2">
        <v>1079.75</v>
      </c>
      <c r="X14" s="2" t="s">
        <v>220</v>
      </c>
      <c r="Y14" s="16" t="s">
        <v>277</v>
      </c>
      <c r="Z14" s="14">
        <v>0</v>
      </c>
      <c r="AA14" s="14">
        <v>0</v>
      </c>
      <c r="AB14" s="16" t="s">
        <v>273</v>
      </c>
      <c r="AC14" s="10" t="s">
        <v>272</v>
      </c>
      <c r="AD14" s="2">
        <v>0</v>
      </c>
      <c r="AE14" s="2">
        <v>0</v>
      </c>
      <c r="AF14" s="2" t="s">
        <v>217</v>
      </c>
      <c r="AG14" s="14" t="s">
        <v>275</v>
      </c>
      <c r="AH14" s="14">
        <v>0</v>
      </c>
      <c r="AI14" s="14">
        <v>0</v>
      </c>
      <c r="AJ14" s="14" t="s">
        <v>217</v>
      </c>
      <c r="AK14" s="2" t="s">
        <v>221</v>
      </c>
      <c r="AL14" s="2">
        <v>0</v>
      </c>
      <c r="AM14" s="2">
        <v>0</v>
      </c>
      <c r="AN14" s="2" t="s">
        <v>217</v>
      </c>
      <c r="AO14" s="10" t="s">
        <v>271</v>
      </c>
      <c r="AP14" s="2">
        <v>0</v>
      </c>
      <c r="AQ14" s="2">
        <v>0</v>
      </c>
      <c r="AR14" s="2" t="s">
        <v>217</v>
      </c>
      <c r="AS14" s="13" t="s">
        <v>274</v>
      </c>
      <c r="AT14" s="2">
        <v>0</v>
      </c>
      <c r="AU14" s="2">
        <v>0</v>
      </c>
      <c r="AV14" s="2" t="s">
        <v>217</v>
      </c>
      <c r="AW14" s="16" t="s">
        <v>278</v>
      </c>
      <c r="AX14" s="16">
        <v>0</v>
      </c>
      <c r="AY14" s="16">
        <v>0</v>
      </c>
      <c r="AZ14" s="16" t="s">
        <v>217</v>
      </c>
      <c r="BA14" s="16" t="s">
        <v>279</v>
      </c>
      <c r="BB14" s="16">
        <v>0</v>
      </c>
      <c r="BC14" s="16">
        <v>0</v>
      </c>
      <c r="BD14" s="16" t="s">
        <v>217</v>
      </c>
      <c r="BE14" s="2">
        <v>0</v>
      </c>
      <c r="BF14" s="2">
        <v>0</v>
      </c>
      <c r="BG14" s="2" t="s">
        <v>217</v>
      </c>
      <c r="BH14" s="14">
        <v>1334.56</v>
      </c>
      <c r="BI14" s="16">
        <v>1334.56</v>
      </c>
      <c r="BJ14" s="14" t="s">
        <v>222</v>
      </c>
      <c r="BK14" s="8">
        <f>7006.44+12688.47</f>
        <v>19694.91</v>
      </c>
      <c r="BL14" s="16" t="s">
        <v>222</v>
      </c>
      <c r="BM14" s="11">
        <v>0</v>
      </c>
      <c r="BN14" s="11">
        <v>0</v>
      </c>
      <c r="BO14" s="11" t="s">
        <v>217</v>
      </c>
      <c r="BP14" s="2">
        <v>0</v>
      </c>
      <c r="BQ14" s="2">
        <v>0</v>
      </c>
      <c r="BR14" s="11" t="s">
        <v>273</v>
      </c>
      <c r="BS14" s="2">
        <v>0</v>
      </c>
      <c r="BT14" s="2">
        <v>0</v>
      </c>
      <c r="BU14" s="2" t="s">
        <v>217</v>
      </c>
      <c r="BV14" s="2">
        <v>0</v>
      </c>
      <c r="BW14" s="2">
        <v>0</v>
      </c>
      <c r="BX14" s="11">
        <v>0</v>
      </c>
      <c r="BY14" s="2">
        <v>0</v>
      </c>
      <c r="BZ14" s="2">
        <v>0</v>
      </c>
      <c r="CA14" s="2" t="s">
        <v>217</v>
      </c>
      <c r="CB14" s="2">
        <v>0</v>
      </c>
      <c r="CC14" s="2">
        <v>0</v>
      </c>
      <c r="CD14" s="2" t="s">
        <v>217</v>
      </c>
      <c r="CE14" s="2" t="s">
        <v>223</v>
      </c>
      <c r="CF14" s="2">
        <v>0</v>
      </c>
      <c r="CG14" s="2">
        <v>0</v>
      </c>
      <c r="CH14" s="2" t="s">
        <v>217</v>
      </c>
      <c r="CI14" s="2" t="s">
        <v>224</v>
      </c>
      <c r="CJ14" s="10" t="s">
        <v>222</v>
      </c>
      <c r="CK14" s="2" t="s">
        <v>225</v>
      </c>
      <c r="CL14" s="2" t="s">
        <v>226</v>
      </c>
      <c r="CM14" s="5"/>
      <c r="CN14" s="3">
        <v>44196</v>
      </c>
      <c r="CO14" s="15" t="s">
        <v>276</v>
      </c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4"/>
    </row>
    <row r="15" spans="1:113" x14ac:dyDescent="0.25">
      <c r="A15" s="9">
        <v>2020</v>
      </c>
      <c r="B15" s="3">
        <v>44105</v>
      </c>
      <c r="C15" s="3">
        <v>44196</v>
      </c>
      <c r="D15" s="2" t="s">
        <v>202</v>
      </c>
      <c r="E15" s="2">
        <v>4</v>
      </c>
      <c r="F15" s="4" t="s">
        <v>238</v>
      </c>
      <c r="G15" s="4" t="s">
        <v>238</v>
      </c>
      <c r="H15" s="4" t="s">
        <v>239</v>
      </c>
      <c r="I15" s="4" t="s">
        <v>245</v>
      </c>
      <c r="J15" s="4" t="s">
        <v>246</v>
      </c>
      <c r="K15" s="4" t="s">
        <v>247</v>
      </c>
      <c r="L15" s="2" t="s">
        <v>212</v>
      </c>
      <c r="M15" s="2">
        <f>7106.68+537.9</f>
        <v>7644.58</v>
      </c>
      <c r="N15" s="2">
        <v>3582.2</v>
      </c>
      <c r="O15" s="2" t="s">
        <v>216</v>
      </c>
      <c r="P15" s="2">
        <v>0</v>
      </c>
      <c r="Q15" s="2">
        <v>0</v>
      </c>
      <c r="R15" s="2" t="s">
        <v>217</v>
      </c>
      <c r="S15" s="2" t="s">
        <v>218</v>
      </c>
      <c r="T15" s="2" t="s">
        <v>217</v>
      </c>
      <c r="U15" s="2" t="s">
        <v>219</v>
      </c>
      <c r="V15" s="2">
        <v>3553.34</v>
      </c>
      <c r="W15" s="2">
        <v>1791.1</v>
      </c>
      <c r="X15" s="2" t="s">
        <v>220</v>
      </c>
      <c r="Y15" s="16" t="s">
        <v>277</v>
      </c>
      <c r="Z15" s="14">
        <v>0</v>
      </c>
      <c r="AA15" s="14">
        <v>0</v>
      </c>
      <c r="AB15" s="16" t="s">
        <v>273</v>
      </c>
      <c r="AC15" s="10" t="s">
        <v>272</v>
      </c>
      <c r="AD15" s="2">
        <v>0</v>
      </c>
      <c r="AE15" s="2">
        <v>0</v>
      </c>
      <c r="AF15" s="2" t="s">
        <v>217</v>
      </c>
      <c r="AG15" s="14" t="s">
        <v>275</v>
      </c>
      <c r="AH15" s="14">
        <v>0</v>
      </c>
      <c r="AI15" s="14">
        <v>0</v>
      </c>
      <c r="AJ15" s="14" t="s">
        <v>217</v>
      </c>
      <c r="AK15" s="2" t="s">
        <v>221</v>
      </c>
      <c r="AL15" s="2">
        <v>0</v>
      </c>
      <c r="AM15" s="2">
        <v>0</v>
      </c>
      <c r="AN15" s="2" t="s">
        <v>217</v>
      </c>
      <c r="AO15" s="10" t="s">
        <v>271</v>
      </c>
      <c r="AP15" s="2">
        <v>0</v>
      </c>
      <c r="AQ15" s="2">
        <v>0</v>
      </c>
      <c r="AR15" s="2" t="s">
        <v>217</v>
      </c>
      <c r="AS15" s="13" t="s">
        <v>274</v>
      </c>
      <c r="AT15" s="2">
        <v>0</v>
      </c>
      <c r="AU15" s="2">
        <v>0</v>
      </c>
      <c r="AV15" s="2" t="s">
        <v>217</v>
      </c>
      <c r="AW15" s="16" t="s">
        <v>278</v>
      </c>
      <c r="AX15" s="16">
        <v>0</v>
      </c>
      <c r="AY15" s="16">
        <v>0</v>
      </c>
      <c r="AZ15" s="16" t="s">
        <v>217</v>
      </c>
      <c r="BA15" s="16" t="s">
        <v>279</v>
      </c>
      <c r="BB15" s="16">
        <v>0</v>
      </c>
      <c r="BC15" s="16">
        <v>0</v>
      </c>
      <c r="BD15" s="16" t="s">
        <v>217</v>
      </c>
      <c r="BE15" s="2">
        <v>0</v>
      </c>
      <c r="BF15" s="2">
        <v>0</v>
      </c>
      <c r="BG15" s="2" t="s">
        <v>217</v>
      </c>
      <c r="BH15" s="14">
        <v>1215.52</v>
      </c>
      <c r="BI15" s="16">
        <v>1215.52</v>
      </c>
      <c r="BJ15" s="14" t="s">
        <v>222</v>
      </c>
      <c r="BK15" s="8">
        <f>6381.48+11644.47</f>
        <v>18025.949999999997</v>
      </c>
      <c r="BL15" s="16" t="s">
        <v>222</v>
      </c>
      <c r="BM15" s="11">
        <v>0</v>
      </c>
      <c r="BN15" s="11">
        <v>0</v>
      </c>
      <c r="BO15" s="11" t="s">
        <v>217</v>
      </c>
      <c r="BP15" s="2">
        <v>0</v>
      </c>
      <c r="BQ15" s="2">
        <v>0</v>
      </c>
      <c r="BR15" s="11" t="s">
        <v>273</v>
      </c>
      <c r="BS15" s="2">
        <v>0</v>
      </c>
      <c r="BT15" s="2">
        <v>0</v>
      </c>
      <c r="BU15" s="2" t="s">
        <v>217</v>
      </c>
      <c r="BV15" s="2">
        <v>0</v>
      </c>
      <c r="BW15" s="2">
        <v>0</v>
      </c>
      <c r="BX15" s="11">
        <v>0</v>
      </c>
      <c r="BY15" s="2">
        <v>0</v>
      </c>
      <c r="BZ15" s="2">
        <v>0</v>
      </c>
      <c r="CA15" s="2" t="s">
        <v>217</v>
      </c>
      <c r="CB15" s="2">
        <v>0</v>
      </c>
      <c r="CC15" s="2">
        <v>0</v>
      </c>
      <c r="CD15" s="2" t="s">
        <v>217</v>
      </c>
      <c r="CE15" s="2" t="s">
        <v>223</v>
      </c>
      <c r="CF15" s="2">
        <v>0</v>
      </c>
      <c r="CG15" s="2">
        <v>0</v>
      </c>
      <c r="CH15" s="2" t="s">
        <v>217</v>
      </c>
      <c r="CI15" s="2" t="s">
        <v>224</v>
      </c>
      <c r="CJ15" s="10" t="s">
        <v>222</v>
      </c>
      <c r="CK15" s="2" t="s">
        <v>225</v>
      </c>
      <c r="CL15" s="2" t="s">
        <v>226</v>
      </c>
      <c r="CM15" s="5"/>
      <c r="CN15" s="3">
        <v>44196</v>
      </c>
      <c r="CO15" s="15" t="s">
        <v>276</v>
      </c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4"/>
    </row>
    <row r="16" spans="1:113" x14ac:dyDescent="0.25">
      <c r="A16" s="9">
        <v>2020</v>
      </c>
      <c r="B16" s="3">
        <v>44105</v>
      </c>
      <c r="C16" s="3">
        <v>44196</v>
      </c>
      <c r="D16" s="2" t="s">
        <v>202</v>
      </c>
      <c r="E16" s="2">
        <v>4</v>
      </c>
      <c r="F16" s="4" t="s">
        <v>248</v>
      </c>
      <c r="G16" s="4" t="s">
        <v>248</v>
      </c>
      <c r="H16" s="4" t="s">
        <v>249</v>
      </c>
      <c r="I16" s="4" t="s">
        <v>250</v>
      </c>
      <c r="J16" s="4" t="s">
        <v>251</v>
      </c>
      <c r="K16" s="4" t="s">
        <v>252</v>
      </c>
      <c r="L16" s="2" t="s">
        <v>212</v>
      </c>
      <c r="M16" s="2">
        <f>7121.38+544.07</f>
        <v>7665.45</v>
      </c>
      <c r="N16" s="2">
        <v>3430.51</v>
      </c>
      <c r="O16" s="2" t="s">
        <v>216</v>
      </c>
      <c r="P16" s="2">
        <v>0</v>
      </c>
      <c r="Q16" s="2">
        <v>0</v>
      </c>
      <c r="R16" s="2" t="s">
        <v>217</v>
      </c>
      <c r="S16" s="2" t="s">
        <v>218</v>
      </c>
      <c r="T16" s="2" t="s">
        <v>217</v>
      </c>
      <c r="U16" s="2" t="s">
        <v>219</v>
      </c>
      <c r="V16" s="2">
        <v>3560.69</v>
      </c>
      <c r="W16" s="2">
        <v>1987.29</v>
      </c>
      <c r="X16" s="2" t="s">
        <v>220</v>
      </c>
      <c r="Y16" s="16" t="s">
        <v>277</v>
      </c>
      <c r="Z16" s="14">
        <v>0</v>
      </c>
      <c r="AA16" s="14">
        <v>0</v>
      </c>
      <c r="AB16" s="16" t="s">
        <v>273</v>
      </c>
      <c r="AC16" s="10" t="s">
        <v>272</v>
      </c>
      <c r="AD16" s="2">
        <v>0</v>
      </c>
      <c r="AE16" s="2">
        <v>0</v>
      </c>
      <c r="AF16" s="2" t="s">
        <v>217</v>
      </c>
      <c r="AG16" s="14" t="s">
        <v>275</v>
      </c>
      <c r="AH16" s="14">
        <v>0</v>
      </c>
      <c r="AI16" s="14">
        <v>0</v>
      </c>
      <c r="AJ16" s="14" t="s">
        <v>217</v>
      </c>
      <c r="AK16" s="2" t="s">
        <v>221</v>
      </c>
      <c r="AL16" s="2">
        <v>0</v>
      </c>
      <c r="AM16" s="2">
        <v>0</v>
      </c>
      <c r="AN16" s="2" t="s">
        <v>217</v>
      </c>
      <c r="AO16" s="10" t="s">
        <v>271</v>
      </c>
      <c r="AP16" s="2">
        <v>0</v>
      </c>
      <c r="AQ16" s="2">
        <v>0</v>
      </c>
      <c r="AR16" s="2" t="s">
        <v>217</v>
      </c>
      <c r="AS16" s="13" t="s">
        <v>274</v>
      </c>
      <c r="AT16" s="2">
        <v>0</v>
      </c>
      <c r="AU16" s="2">
        <v>0</v>
      </c>
      <c r="AV16" s="2" t="s">
        <v>217</v>
      </c>
      <c r="AW16" s="16" t="s">
        <v>278</v>
      </c>
      <c r="AX16" s="16">
        <v>0</v>
      </c>
      <c r="AY16" s="16">
        <v>0</v>
      </c>
      <c r="AZ16" s="16" t="s">
        <v>217</v>
      </c>
      <c r="BA16" s="16" t="s">
        <v>279</v>
      </c>
      <c r="BB16" s="16">
        <v>0</v>
      </c>
      <c r="BC16" s="16">
        <v>0</v>
      </c>
      <c r="BD16" s="16" t="s">
        <v>217</v>
      </c>
      <c r="BE16" s="2">
        <v>0</v>
      </c>
      <c r="BF16" s="2">
        <v>0</v>
      </c>
      <c r="BG16" s="2" t="s">
        <v>217</v>
      </c>
      <c r="BH16" s="14">
        <v>1632.21</v>
      </c>
      <c r="BI16" s="16">
        <v>1632.21</v>
      </c>
      <c r="BJ16" s="14" t="s">
        <v>222</v>
      </c>
      <c r="BK16" s="8">
        <f>6381.06+11868.97</f>
        <v>18250.03</v>
      </c>
      <c r="BL16" s="16" t="s">
        <v>222</v>
      </c>
      <c r="BM16" s="11">
        <v>0</v>
      </c>
      <c r="BN16" s="11">
        <v>0</v>
      </c>
      <c r="BO16" s="11" t="s">
        <v>217</v>
      </c>
      <c r="BP16" s="2">
        <v>0</v>
      </c>
      <c r="BQ16" s="2">
        <v>0</v>
      </c>
      <c r="BR16" s="11" t="s">
        <v>273</v>
      </c>
      <c r="BS16" s="2">
        <v>0</v>
      </c>
      <c r="BT16" s="2">
        <v>0</v>
      </c>
      <c r="BU16" s="2" t="s">
        <v>217</v>
      </c>
      <c r="BV16" s="2">
        <v>0</v>
      </c>
      <c r="BW16" s="2">
        <v>0</v>
      </c>
      <c r="BX16" s="11">
        <v>0</v>
      </c>
      <c r="BY16" s="2">
        <v>0</v>
      </c>
      <c r="BZ16" s="2">
        <v>0</v>
      </c>
      <c r="CA16" s="2" t="s">
        <v>217</v>
      </c>
      <c r="CB16" s="2">
        <v>0</v>
      </c>
      <c r="CC16" s="2">
        <v>0</v>
      </c>
      <c r="CD16" s="2" t="s">
        <v>217</v>
      </c>
      <c r="CE16" s="2" t="s">
        <v>223</v>
      </c>
      <c r="CF16" s="2">
        <v>0</v>
      </c>
      <c r="CG16" s="2">
        <v>0</v>
      </c>
      <c r="CH16" s="2" t="s">
        <v>217</v>
      </c>
      <c r="CI16" s="2" t="s">
        <v>224</v>
      </c>
      <c r="CJ16" s="10" t="s">
        <v>222</v>
      </c>
      <c r="CK16" s="2" t="s">
        <v>225</v>
      </c>
      <c r="CL16" s="2" t="s">
        <v>226</v>
      </c>
      <c r="CM16" s="5"/>
      <c r="CN16" s="3">
        <v>44196</v>
      </c>
      <c r="CO16" s="15" t="s">
        <v>276</v>
      </c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4"/>
    </row>
    <row r="17" spans="1:113" s="9" customFormat="1" x14ac:dyDescent="0.25">
      <c r="A17" s="9">
        <v>2020</v>
      </c>
      <c r="B17" s="3">
        <v>44105</v>
      </c>
      <c r="C17" s="3">
        <v>44196</v>
      </c>
      <c r="D17" s="9" t="s">
        <v>202</v>
      </c>
      <c r="E17" s="9">
        <v>4</v>
      </c>
      <c r="F17" s="4" t="s">
        <v>248</v>
      </c>
      <c r="G17" s="4" t="s">
        <v>248</v>
      </c>
      <c r="H17" s="4" t="s">
        <v>249</v>
      </c>
      <c r="I17" s="4" t="s">
        <v>254</v>
      </c>
      <c r="J17" s="4" t="s">
        <v>255</v>
      </c>
      <c r="K17" s="4" t="s">
        <v>256</v>
      </c>
      <c r="L17" s="9" t="s">
        <v>212</v>
      </c>
      <c r="M17" s="9">
        <f>7588.98+607.53</f>
        <v>8196.51</v>
      </c>
      <c r="N17" s="9">
        <v>6083.9</v>
      </c>
      <c r="O17" s="9" t="s">
        <v>216</v>
      </c>
      <c r="P17" s="9">
        <v>0</v>
      </c>
      <c r="Q17" s="9">
        <v>0</v>
      </c>
      <c r="R17" s="9" t="s">
        <v>217</v>
      </c>
      <c r="S17" s="9" t="s">
        <v>218</v>
      </c>
      <c r="T17" s="9" t="s">
        <v>217</v>
      </c>
      <c r="U17" s="9" t="s">
        <v>219</v>
      </c>
      <c r="V17" s="9">
        <v>3794.5</v>
      </c>
      <c r="W17" s="9">
        <v>3649.38</v>
      </c>
      <c r="X17" s="9" t="s">
        <v>220</v>
      </c>
      <c r="Y17" s="16" t="s">
        <v>277</v>
      </c>
      <c r="Z17" s="14">
        <v>0</v>
      </c>
      <c r="AA17" s="14">
        <v>0</v>
      </c>
      <c r="AB17" s="16" t="s">
        <v>273</v>
      </c>
      <c r="AC17" s="10" t="s">
        <v>272</v>
      </c>
      <c r="AD17" s="9">
        <v>0</v>
      </c>
      <c r="AE17" s="9">
        <v>0</v>
      </c>
      <c r="AF17" s="9" t="s">
        <v>217</v>
      </c>
      <c r="AG17" s="14" t="s">
        <v>275</v>
      </c>
      <c r="AH17" s="14">
        <v>0</v>
      </c>
      <c r="AI17" s="14">
        <v>0</v>
      </c>
      <c r="AJ17" s="14" t="s">
        <v>217</v>
      </c>
      <c r="AK17" s="9" t="s">
        <v>221</v>
      </c>
      <c r="AL17" s="9">
        <v>0</v>
      </c>
      <c r="AM17" s="9">
        <v>0</v>
      </c>
      <c r="AN17" s="9" t="s">
        <v>217</v>
      </c>
      <c r="AO17" s="10" t="s">
        <v>271</v>
      </c>
      <c r="AP17" s="9">
        <v>0</v>
      </c>
      <c r="AQ17" s="9">
        <v>0</v>
      </c>
      <c r="AR17" s="9" t="s">
        <v>217</v>
      </c>
      <c r="AS17" s="13" t="s">
        <v>274</v>
      </c>
      <c r="AT17" s="9">
        <v>0</v>
      </c>
      <c r="AU17" s="9">
        <v>0</v>
      </c>
      <c r="AV17" s="9" t="s">
        <v>217</v>
      </c>
      <c r="AW17" s="16" t="s">
        <v>280</v>
      </c>
      <c r="AX17" s="16">
        <v>5000</v>
      </c>
      <c r="AY17" s="16">
        <v>5000</v>
      </c>
      <c r="AZ17" s="16" t="s">
        <v>217</v>
      </c>
      <c r="BA17" s="16" t="s">
        <v>279</v>
      </c>
      <c r="BB17" s="16">
        <v>0</v>
      </c>
      <c r="BC17" s="16">
        <v>0</v>
      </c>
      <c r="BD17" s="16" t="s">
        <v>217</v>
      </c>
      <c r="BE17" s="9">
        <v>0</v>
      </c>
      <c r="BF17" s="9">
        <v>0</v>
      </c>
      <c r="BG17" s="9" t="s">
        <v>217</v>
      </c>
      <c r="BH17" s="14">
        <v>1372.8</v>
      </c>
      <c r="BI17" s="16">
        <v>1372.8</v>
      </c>
      <c r="BJ17" s="14" t="s">
        <v>222</v>
      </c>
      <c r="BK17" s="8">
        <f>7207.2+12648.3</f>
        <v>19855.5</v>
      </c>
      <c r="BL17" s="16" t="s">
        <v>222</v>
      </c>
      <c r="BM17" s="11">
        <v>0</v>
      </c>
      <c r="BN17" s="11">
        <v>0</v>
      </c>
      <c r="BO17" s="11" t="s">
        <v>217</v>
      </c>
      <c r="BP17" s="9">
        <v>0</v>
      </c>
      <c r="BQ17" s="9">
        <v>0</v>
      </c>
      <c r="BR17" s="11" t="s">
        <v>273</v>
      </c>
      <c r="BS17" s="9">
        <v>0</v>
      </c>
      <c r="BT17" s="9">
        <v>0</v>
      </c>
      <c r="BU17" s="9" t="s">
        <v>217</v>
      </c>
      <c r="BV17" s="9">
        <v>0</v>
      </c>
      <c r="BW17" s="9">
        <v>0</v>
      </c>
      <c r="BX17" s="11">
        <v>0</v>
      </c>
      <c r="BY17" s="9">
        <v>0</v>
      </c>
      <c r="BZ17" s="9">
        <v>0</v>
      </c>
      <c r="CA17" s="9" t="s">
        <v>217</v>
      </c>
      <c r="CB17" s="9">
        <v>0</v>
      </c>
      <c r="CC17" s="9">
        <v>0</v>
      </c>
      <c r="CD17" s="9" t="s">
        <v>217</v>
      </c>
      <c r="CE17" s="9" t="s">
        <v>223</v>
      </c>
      <c r="CF17" s="9">
        <v>0</v>
      </c>
      <c r="CG17" s="9">
        <v>0</v>
      </c>
      <c r="CH17" s="9" t="s">
        <v>217</v>
      </c>
      <c r="CI17" s="9" t="s">
        <v>224</v>
      </c>
      <c r="CJ17" s="10" t="s">
        <v>222</v>
      </c>
      <c r="CK17" s="9" t="s">
        <v>225</v>
      </c>
      <c r="CL17" s="9" t="s">
        <v>226</v>
      </c>
      <c r="CM17" s="5"/>
      <c r="CN17" s="3">
        <v>44196</v>
      </c>
      <c r="CO17" s="15" t="s">
        <v>276</v>
      </c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4"/>
    </row>
    <row r="18" spans="1:113" x14ac:dyDescent="0.25">
      <c r="A18" s="9">
        <v>2020</v>
      </c>
      <c r="B18" s="3">
        <v>44105</v>
      </c>
      <c r="C18" s="3">
        <v>44196</v>
      </c>
      <c r="D18" s="2" t="s">
        <v>202</v>
      </c>
      <c r="E18" s="2">
        <v>4</v>
      </c>
      <c r="F18" s="4" t="s">
        <v>253</v>
      </c>
      <c r="G18" s="4" t="s">
        <v>253</v>
      </c>
      <c r="H18" s="4" t="s">
        <v>249</v>
      </c>
      <c r="I18" s="4" t="s">
        <v>269</v>
      </c>
      <c r="J18" s="4" t="s">
        <v>270</v>
      </c>
      <c r="K18" s="4" t="s">
        <v>252</v>
      </c>
      <c r="L18" s="2" t="s">
        <v>212</v>
      </c>
      <c r="M18" s="2">
        <f>6356.88+400.46</f>
        <v>6757.34</v>
      </c>
      <c r="N18" s="2">
        <v>6178.24</v>
      </c>
      <c r="O18" s="2" t="s">
        <v>216</v>
      </c>
      <c r="P18" s="2">
        <v>0</v>
      </c>
      <c r="Q18" s="2">
        <v>0</v>
      </c>
      <c r="R18" s="2" t="s">
        <v>217</v>
      </c>
      <c r="S18" s="2" t="s">
        <v>218</v>
      </c>
      <c r="T18" s="2" t="s">
        <v>217</v>
      </c>
      <c r="U18" s="2" t="s">
        <v>219</v>
      </c>
      <c r="V18" s="2">
        <v>3178.44</v>
      </c>
      <c r="W18" s="2">
        <v>3089.12</v>
      </c>
      <c r="X18" s="2" t="s">
        <v>220</v>
      </c>
      <c r="Y18" s="16" t="s">
        <v>277</v>
      </c>
      <c r="Z18" s="14">
        <v>0</v>
      </c>
      <c r="AA18" s="14">
        <v>0</v>
      </c>
      <c r="AB18" s="16" t="s">
        <v>273</v>
      </c>
      <c r="AC18" s="10" t="s">
        <v>272</v>
      </c>
      <c r="AD18" s="2">
        <v>0</v>
      </c>
      <c r="AE18" s="2">
        <v>0</v>
      </c>
      <c r="AF18" s="2" t="s">
        <v>217</v>
      </c>
      <c r="AG18" s="14" t="s">
        <v>275</v>
      </c>
      <c r="AH18" s="14">
        <v>0</v>
      </c>
      <c r="AI18" s="14">
        <v>0</v>
      </c>
      <c r="AJ18" s="14" t="s">
        <v>217</v>
      </c>
      <c r="AK18" s="2" t="s">
        <v>221</v>
      </c>
      <c r="AL18" s="2">
        <v>0</v>
      </c>
      <c r="AM18" s="2">
        <v>0</v>
      </c>
      <c r="AN18" s="2" t="s">
        <v>217</v>
      </c>
      <c r="AO18" s="10" t="s">
        <v>271</v>
      </c>
      <c r="AP18" s="2">
        <v>0</v>
      </c>
      <c r="AQ18" s="2">
        <v>0</v>
      </c>
      <c r="AR18" s="2" t="s">
        <v>217</v>
      </c>
      <c r="AS18" s="13" t="s">
        <v>274</v>
      </c>
      <c r="AT18" s="2">
        <v>0</v>
      </c>
      <c r="AU18" s="2">
        <v>0</v>
      </c>
      <c r="AV18" s="2" t="s">
        <v>217</v>
      </c>
      <c r="AW18" s="16" t="s">
        <v>278</v>
      </c>
      <c r="AX18" s="16">
        <v>0</v>
      </c>
      <c r="AY18" s="16">
        <v>0</v>
      </c>
      <c r="AZ18" s="16" t="s">
        <v>217</v>
      </c>
      <c r="BA18" s="16" t="s">
        <v>279</v>
      </c>
      <c r="BB18" s="16">
        <v>0</v>
      </c>
      <c r="BC18" s="16">
        <v>0</v>
      </c>
      <c r="BD18" s="16" t="s">
        <v>217</v>
      </c>
      <c r="BE18" s="2">
        <v>0</v>
      </c>
      <c r="BF18" s="2">
        <v>0</v>
      </c>
      <c r="BG18" s="2" t="s">
        <v>217</v>
      </c>
      <c r="BH18" s="14">
        <v>1044.24</v>
      </c>
      <c r="BI18" s="16">
        <v>1044.24</v>
      </c>
      <c r="BJ18" s="14" t="s">
        <v>222</v>
      </c>
      <c r="BK18" s="8">
        <f>4972.98+9510.56</f>
        <v>14483.539999999999</v>
      </c>
      <c r="BL18" s="16" t="s">
        <v>222</v>
      </c>
      <c r="BM18" s="11">
        <v>0</v>
      </c>
      <c r="BN18" s="11">
        <v>0</v>
      </c>
      <c r="BO18" s="11" t="s">
        <v>217</v>
      </c>
      <c r="BP18" s="2">
        <v>0</v>
      </c>
      <c r="BQ18" s="2">
        <v>0</v>
      </c>
      <c r="BR18" s="11" t="s">
        <v>273</v>
      </c>
      <c r="BS18" s="2">
        <v>0</v>
      </c>
      <c r="BT18" s="2">
        <v>0</v>
      </c>
      <c r="BU18" s="2" t="s">
        <v>217</v>
      </c>
      <c r="BV18" s="2">
        <v>0</v>
      </c>
      <c r="BW18" s="2">
        <v>0</v>
      </c>
      <c r="BX18" s="11">
        <v>0</v>
      </c>
      <c r="BY18" s="2">
        <v>0</v>
      </c>
      <c r="BZ18" s="2">
        <v>0</v>
      </c>
      <c r="CA18" s="2" t="s">
        <v>217</v>
      </c>
      <c r="CB18" s="2">
        <v>0</v>
      </c>
      <c r="CC18" s="2">
        <v>0</v>
      </c>
      <c r="CD18" s="2" t="s">
        <v>217</v>
      </c>
      <c r="CE18" s="2" t="s">
        <v>223</v>
      </c>
      <c r="CF18" s="2">
        <v>0</v>
      </c>
      <c r="CG18" s="2">
        <v>0</v>
      </c>
      <c r="CH18" s="2" t="s">
        <v>217</v>
      </c>
      <c r="CI18" s="2" t="s">
        <v>224</v>
      </c>
      <c r="CJ18" s="10" t="s">
        <v>222</v>
      </c>
      <c r="CK18" s="2" t="s">
        <v>225</v>
      </c>
      <c r="CL18" s="2" t="s">
        <v>226</v>
      </c>
      <c r="CM18" s="5"/>
      <c r="CN18" s="3">
        <v>44196</v>
      </c>
      <c r="CO18" s="15" t="s">
        <v>276</v>
      </c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4"/>
    </row>
    <row r="19" spans="1:113" x14ac:dyDescent="0.25">
      <c r="A19" s="9">
        <v>2020</v>
      </c>
      <c r="B19" s="3">
        <v>44105</v>
      </c>
      <c r="C19" s="3">
        <v>44196</v>
      </c>
      <c r="D19" s="2" t="s">
        <v>202</v>
      </c>
      <c r="E19" s="2">
        <v>4</v>
      </c>
      <c r="F19" s="4" t="s">
        <v>257</v>
      </c>
      <c r="G19" s="4" t="s">
        <v>257</v>
      </c>
      <c r="H19" s="4" t="s">
        <v>258</v>
      </c>
      <c r="I19" s="4" t="s">
        <v>259</v>
      </c>
      <c r="J19" s="4" t="s">
        <v>260</v>
      </c>
      <c r="K19" s="4" t="s">
        <v>261</v>
      </c>
      <c r="L19" s="2" t="s">
        <v>212</v>
      </c>
      <c r="M19" s="2">
        <f>7721.68+537.9</f>
        <v>8259.58</v>
      </c>
      <c r="N19" s="2">
        <v>4484.8599999999997</v>
      </c>
      <c r="O19" s="2" t="s">
        <v>216</v>
      </c>
      <c r="P19" s="2">
        <v>0</v>
      </c>
      <c r="Q19" s="2">
        <v>0</v>
      </c>
      <c r="R19" s="2" t="s">
        <v>217</v>
      </c>
      <c r="S19" s="2" t="s">
        <v>218</v>
      </c>
      <c r="T19" s="2" t="s">
        <v>217</v>
      </c>
      <c r="U19" s="2" t="s">
        <v>219</v>
      </c>
      <c r="V19" s="2">
        <v>3860.64</v>
      </c>
      <c r="W19" s="2">
        <v>2511.38</v>
      </c>
      <c r="X19" s="2" t="s">
        <v>220</v>
      </c>
      <c r="Y19" s="16" t="s">
        <v>277</v>
      </c>
      <c r="Z19" s="14">
        <v>0</v>
      </c>
      <c r="AA19" s="14">
        <v>0</v>
      </c>
      <c r="AB19" s="16" t="s">
        <v>273</v>
      </c>
      <c r="AC19" s="10" t="s">
        <v>272</v>
      </c>
      <c r="AD19" s="2">
        <v>0</v>
      </c>
      <c r="AE19" s="2">
        <v>0</v>
      </c>
      <c r="AF19" s="2" t="s">
        <v>217</v>
      </c>
      <c r="AG19" s="14" t="s">
        <v>275</v>
      </c>
      <c r="AH19" s="14">
        <v>0</v>
      </c>
      <c r="AI19" s="14">
        <v>0</v>
      </c>
      <c r="AJ19" s="14" t="s">
        <v>217</v>
      </c>
      <c r="AK19" s="2" t="s">
        <v>221</v>
      </c>
      <c r="AL19" s="2">
        <v>0</v>
      </c>
      <c r="AM19" s="2">
        <v>0</v>
      </c>
      <c r="AN19" s="2" t="s">
        <v>217</v>
      </c>
      <c r="AO19" s="10" t="s">
        <v>271</v>
      </c>
      <c r="AP19" s="2">
        <v>0</v>
      </c>
      <c r="AQ19" s="2">
        <v>0</v>
      </c>
      <c r="AR19" s="2" t="s">
        <v>217</v>
      </c>
      <c r="AS19" s="13" t="s">
        <v>274</v>
      </c>
      <c r="AT19" s="2">
        <v>0</v>
      </c>
      <c r="AU19" s="2">
        <v>0</v>
      </c>
      <c r="AV19" s="2" t="s">
        <v>217</v>
      </c>
      <c r="AW19" s="16" t="s">
        <v>278</v>
      </c>
      <c r="AX19" s="16">
        <v>0</v>
      </c>
      <c r="AY19" s="16">
        <v>0</v>
      </c>
      <c r="AZ19" s="16" t="s">
        <v>217</v>
      </c>
      <c r="BA19" s="16" t="s">
        <v>279</v>
      </c>
      <c r="BB19" s="16">
        <v>0</v>
      </c>
      <c r="BC19" s="16">
        <v>0</v>
      </c>
      <c r="BD19" s="16" t="s">
        <v>217</v>
      </c>
      <c r="BE19" s="2">
        <v>0</v>
      </c>
      <c r="BF19" s="2">
        <v>0</v>
      </c>
      <c r="BG19" s="2" t="s">
        <v>217</v>
      </c>
      <c r="BH19" s="14">
        <v>1215.52</v>
      </c>
      <c r="BI19" s="16">
        <v>1215.52</v>
      </c>
      <c r="BJ19" s="14" t="s">
        <v>222</v>
      </c>
      <c r="BK19" s="8">
        <f>6381.48+12869.47</f>
        <v>19250.949999999997</v>
      </c>
      <c r="BL19" s="16" t="s">
        <v>222</v>
      </c>
      <c r="BM19" s="11">
        <v>0</v>
      </c>
      <c r="BN19" s="11">
        <v>0</v>
      </c>
      <c r="BO19" s="11" t="s">
        <v>217</v>
      </c>
      <c r="BP19" s="2">
        <v>0</v>
      </c>
      <c r="BQ19" s="2">
        <v>0</v>
      </c>
      <c r="BR19" s="11" t="s">
        <v>273</v>
      </c>
      <c r="BS19" s="2">
        <v>0</v>
      </c>
      <c r="BT19" s="2">
        <v>0</v>
      </c>
      <c r="BU19" s="2" t="s">
        <v>217</v>
      </c>
      <c r="BV19" s="2">
        <v>0</v>
      </c>
      <c r="BW19" s="2">
        <v>0</v>
      </c>
      <c r="BX19" s="11">
        <v>0</v>
      </c>
      <c r="BY19" s="2">
        <v>0</v>
      </c>
      <c r="BZ19" s="2">
        <v>0</v>
      </c>
      <c r="CA19" s="2" t="s">
        <v>217</v>
      </c>
      <c r="CB19" s="2">
        <v>0</v>
      </c>
      <c r="CC19" s="2">
        <v>0</v>
      </c>
      <c r="CD19" s="2" t="s">
        <v>217</v>
      </c>
      <c r="CE19" s="2" t="s">
        <v>223</v>
      </c>
      <c r="CF19" s="2">
        <v>0</v>
      </c>
      <c r="CG19" s="2">
        <v>0</v>
      </c>
      <c r="CH19" s="2" t="s">
        <v>217</v>
      </c>
      <c r="CI19" s="2" t="s">
        <v>224</v>
      </c>
      <c r="CJ19" s="10" t="s">
        <v>222</v>
      </c>
      <c r="CK19" s="2" t="s">
        <v>225</v>
      </c>
      <c r="CL19" s="2" t="s">
        <v>226</v>
      </c>
      <c r="CM19" s="5"/>
      <c r="CN19" s="3">
        <v>44196</v>
      </c>
      <c r="CO19" s="15" t="s">
        <v>276</v>
      </c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4"/>
    </row>
    <row r="20" spans="1:113" x14ac:dyDescent="0.25">
      <c r="A20" s="9">
        <v>2020</v>
      </c>
      <c r="B20" s="3">
        <v>44105</v>
      </c>
      <c r="C20" s="3">
        <v>44196</v>
      </c>
      <c r="D20" s="2" t="s">
        <v>202</v>
      </c>
      <c r="E20" s="2">
        <v>4</v>
      </c>
      <c r="F20" s="4" t="s">
        <v>257</v>
      </c>
      <c r="G20" s="4" t="s">
        <v>257</v>
      </c>
      <c r="H20" s="4" t="s">
        <v>258</v>
      </c>
      <c r="I20" s="4" t="s">
        <v>262</v>
      </c>
      <c r="J20" s="4" t="s">
        <v>251</v>
      </c>
      <c r="K20" s="4" t="s">
        <v>263</v>
      </c>
      <c r="L20" s="2" t="s">
        <v>212</v>
      </c>
      <c r="M20" s="2">
        <f>10457.85+922.67</f>
        <v>11380.52</v>
      </c>
      <c r="N20" s="2">
        <v>3485.5</v>
      </c>
      <c r="O20" s="2" t="s">
        <v>216</v>
      </c>
      <c r="P20" s="2">
        <v>0</v>
      </c>
      <c r="Q20" s="2">
        <v>0</v>
      </c>
      <c r="R20" s="2" t="s">
        <v>217</v>
      </c>
      <c r="S20" s="2" t="s">
        <v>218</v>
      </c>
      <c r="T20" s="2" t="s">
        <v>217</v>
      </c>
      <c r="U20" s="2" t="s">
        <v>219</v>
      </c>
      <c r="V20" s="2">
        <v>5228.74</v>
      </c>
      <c r="W20" s="2">
        <v>2665.42</v>
      </c>
      <c r="X20" s="2" t="s">
        <v>220</v>
      </c>
      <c r="Y20" s="16" t="s">
        <v>277</v>
      </c>
      <c r="Z20" s="14">
        <v>0</v>
      </c>
      <c r="AA20" s="14">
        <v>0</v>
      </c>
      <c r="AB20" s="16" t="s">
        <v>273</v>
      </c>
      <c r="AC20" s="10" t="s">
        <v>272</v>
      </c>
      <c r="AD20" s="2">
        <v>0</v>
      </c>
      <c r="AE20" s="2">
        <v>0</v>
      </c>
      <c r="AF20" s="2" t="s">
        <v>217</v>
      </c>
      <c r="AG20" s="14" t="s">
        <v>275</v>
      </c>
      <c r="AH20" s="14">
        <v>0</v>
      </c>
      <c r="AI20" s="14">
        <v>0</v>
      </c>
      <c r="AJ20" s="14" t="s">
        <v>217</v>
      </c>
      <c r="AK20" s="2" t="s">
        <v>221</v>
      </c>
      <c r="AL20" s="2">
        <v>0</v>
      </c>
      <c r="AM20" s="2">
        <v>0</v>
      </c>
      <c r="AN20" s="2" t="s">
        <v>217</v>
      </c>
      <c r="AO20" s="10" t="s">
        <v>271</v>
      </c>
      <c r="AP20" s="2">
        <v>0</v>
      </c>
      <c r="AQ20" s="2">
        <v>0</v>
      </c>
      <c r="AR20" s="2" t="s">
        <v>217</v>
      </c>
      <c r="AS20" s="13" t="s">
        <v>274</v>
      </c>
      <c r="AT20" s="2">
        <v>0</v>
      </c>
      <c r="AU20" s="2">
        <v>0</v>
      </c>
      <c r="AV20" s="2" t="s">
        <v>217</v>
      </c>
      <c r="AW20" s="16" t="s">
        <v>278</v>
      </c>
      <c r="AX20" s="16">
        <v>0</v>
      </c>
      <c r="AY20" s="16">
        <v>0</v>
      </c>
      <c r="AZ20" s="16" t="s">
        <v>217</v>
      </c>
      <c r="BA20" s="16" t="s">
        <v>279</v>
      </c>
      <c r="BB20" s="16">
        <v>0</v>
      </c>
      <c r="BC20" s="16">
        <v>0</v>
      </c>
      <c r="BD20" s="16" t="s">
        <v>217</v>
      </c>
      <c r="BE20" s="2">
        <v>0</v>
      </c>
      <c r="BF20" s="2">
        <v>0</v>
      </c>
      <c r="BG20" s="2" t="s">
        <v>217</v>
      </c>
      <c r="BH20" s="14">
        <v>2084.96</v>
      </c>
      <c r="BI20" s="16">
        <v>2084.96</v>
      </c>
      <c r="BJ20" s="14" t="s">
        <v>222</v>
      </c>
      <c r="BK20" s="8">
        <f>10946.04+17428.47</f>
        <v>28374.510000000002</v>
      </c>
      <c r="BL20" s="16" t="s">
        <v>222</v>
      </c>
      <c r="BM20" s="11">
        <v>0</v>
      </c>
      <c r="BN20" s="11">
        <v>0</v>
      </c>
      <c r="BO20" s="11" t="s">
        <v>217</v>
      </c>
      <c r="BP20" s="2">
        <v>0</v>
      </c>
      <c r="BQ20" s="2">
        <v>0</v>
      </c>
      <c r="BR20" s="11" t="s">
        <v>273</v>
      </c>
      <c r="BS20" s="2">
        <v>0</v>
      </c>
      <c r="BT20" s="2">
        <v>0</v>
      </c>
      <c r="BU20" s="2" t="s">
        <v>217</v>
      </c>
      <c r="BV20" s="2">
        <v>0</v>
      </c>
      <c r="BW20" s="2">
        <v>0</v>
      </c>
      <c r="BX20" s="11">
        <v>0</v>
      </c>
      <c r="BY20" s="2">
        <v>0</v>
      </c>
      <c r="BZ20" s="2">
        <v>0</v>
      </c>
      <c r="CA20" s="2" t="s">
        <v>217</v>
      </c>
      <c r="CB20" s="2">
        <v>0</v>
      </c>
      <c r="CC20" s="2">
        <v>0</v>
      </c>
      <c r="CD20" s="2" t="s">
        <v>217</v>
      </c>
      <c r="CE20" s="2" t="s">
        <v>223</v>
      </c>
      <c r="CF20" s="2">
        <v>0</v>
      </c>
      <c r="CG20" s="2">
        <v>0</v>
      </c>
      <c r="CH20" s="2" t="s">
        <v>217</v>
      </c>
      <c r="CI20" s="2" t="s">
        <v>224</v>
      </c>
      <c r="CJ20" s="10" t="s">
        <v>222</v>
      </c>
      <c r="CK20" s="2" t="s">
        <v>225</v>
      </c>
      <c r="CL20" s="2" t="s">
        <v>226</v>
      </c>
      <c r="CM20" s="5"/>
      <c r="CN20" s="3">
        <v>44196</v>
      </c>
      <c r="CO20" s="15" t="s">
        <v>276</v>
      </c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4"/>
    </row>
    <row r="21" spans="1:113" x14ac:dyDescent="0.25">
      <c r="BX21">
        <v>0</v>
      </c>
      <c r="CM21" s="5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2019-04-23T21:45:39Z</dcterms:created>
  <dcterms:modified xsi:type="dcterms:W3CDTF">2021-01-28T20:35:15Z</dcterms:modified>
</cp:coreProperties>
</file>