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E:\2 DO.  TRIMESTRE 2024\"/>
    </mc:Choice>
  </mc:AlternateContent>
  <xr:revisionPtr revIDLastSave="0" documentId="8_{6A8B252D-5607-4DDE-BED7-3A34A4A0AF52}" xr6:coauthVersionLast="40" xr6:coauthVersionMax="40" xr10:uidLastSave="{00000000-0000-0000-0000-000000000000}"/>
  <bookViews>
    <workbookView xWindow="0" yWindow="0" windowWidth="24000" windowHeight="9075" firstSheet="8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9" sheetId="25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calcChain.xml><?xml version="1.0" encoding="utf-8"?>
<calcChain xmlns="http://schemas.openxmlformats.org/spreadsheetml/2006/main">
  <c r="D15" i="6" l="1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5" i="6"/>
  <c r="C5" i="6"/>
  <c r="D4" i="6"/>
  <c r="C4" i="6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O9" i="1"/>
  <c r="M9" i="1"/>
  <c r="O8" i="1"/>
  <c r="M8" i="1"/>
</calcChain>
</file>

<file path=xl/sharedStrings.xml><?xml version="1.0" encoding="utf-8"?>
<sst xmlns="http://schemas.openxmlformats.org/spreadsheetml/2006/main" count="545" uniqueCount="269">
  <si>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</si>
  <si>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</si>
  <si>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</si>
  <si>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</si>
  <si>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</si>
  <si>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</si>
  <si>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</si>
  <si>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</si>
  <si>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</si>
  <si>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</si>
  <si>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</si>
  <si>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</si>
  <si>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</si>
  <si>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</si>
  <si>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</si>
  <si>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</si>
  <si>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</si>
  <si>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</si>
  <si>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</si>
  <si>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</si>
  <si>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</si>
  <si>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</si>
  <si>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</si>
  <si>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</si>
  <si>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</si>
  <si>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</si>
  <si>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</si>
  <si>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</si>
  <si>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</si>
  <si>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</si>
  <si>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</si>
  <si>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</si>
  <si>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</si>
  <si>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</si>
  <si>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</si>
  <si>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</si>
  <si>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</si>
  <si>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</si>
  <si>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</si>
  <si>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</si>
  <si>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</si>
  <si>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</si>
  <si>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</si>
  <si>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</si>
  <si>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</si>
  <si>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</si>
  <si>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</si>
  <si>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</si>
  <si>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</si>
  <si>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</si>
  <si>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</si>
  <si>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</si>
  <si>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</si>
  <si>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</si>
  <si>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</si>
  <si>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</si>
  <si>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</si>
  <si>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</si>
  <si>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</si>
  <si>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</si>
  <si>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</si>
  <si>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</si>
  <si>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</si>
  <si>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</si>
  <si>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</si>
  <si>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</si>
  <si>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</si>
  <si>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</si>
  <si>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</si>
  <si>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</si>
  <si>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</si>
  <si>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</si>
  <si>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</si>
  <si>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</si>
  <si>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</si>
  <si>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</si>
  <si>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</si>
  <si>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</si>
  <si>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</si>
  <si>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</si>
  <si>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</si>
  <si>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</si>
  <si>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</si>
  <si>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</si>
  <si>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</si>
  <si>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</si>
  <si>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</si>
  <si>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</si>
  <si>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</si>
  <si>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</si>
  <si>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</si>
  <si>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</si>
  <si>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</si>
  <si>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</si>
  <si>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</si>
  <si>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</si>
  <si>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</si>
  <si>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</si>
  <si>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</si>
  <si>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</si>
  <si>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</si>
  <si>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</si>
  <si>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</si>
  <si>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</si>
  <si>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</si>
  <si>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</si>
  <si>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</si>
  <si>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</si>
  <si>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</si>
  <si>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</si>
  <si>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</si>
  <si>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</si>
  <si>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</si>
  <si>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</si>
  <si>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</si>
  <si>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</si>
  <si>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</si>
  <si>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</si>
  <si>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</si>
  <si>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</si>
  <si>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</si>
  <si>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</si>
  <si>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</si>
  <si>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</si>
  <si>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</si>
  <si>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</si>
  <si>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</si>
  <si>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</si>
  <si>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</si>
  <si>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</si>
  <si>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</si>
  <si>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</si>
  <si>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</si>
  <si>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</si>
  <si>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</si>
  <si>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</si>
  <si>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</si>
  <si>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</si>
  <si>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</si>
  <si>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</si>
  <si>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</si>
  <si>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</si>
  <si>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</si>
  <si>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</si>
  <si>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</si>
  <si>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</si>
  <si>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</si>
  <si>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</si>
  <si>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</si>
  <si>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</si>
  <si>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</si>
  <si>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</si>
  <si>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</si>
  <si>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</si>
  <si>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</si>
  <si>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</si>
  <si>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</si>
  <si>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</si>
  <si>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</si>
  <si>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</si>
  <si>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</si>
  <si>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</si>
  <si>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</si>
  <si>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</si>
  <si>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</si>
  <si>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</si>
  <si>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</si>
  <si>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</si>
  <si>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</si>
  <si>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</si>
  <si>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</si>
  <si>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</si>
  <si>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</si>
  <si>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</si>
  <si>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</si>
  <si>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</si>
  <si>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</si>
  <si>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</si>
  <si>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</si>
  <si>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</si>
  <si>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</si>
  <si>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</si>
  <si>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</si>
  <si>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</si>
  <si>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</si>
  <si>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</si>
  <si>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</si>
  <si>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</si>
  <si>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</si>
  <si>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</si>
  <si>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</si>
  <si>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</si>
  <si>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</si>
  <si>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</si>
  <si>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</si>
  <si>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</si>
  <si>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</si>
  <si>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</si>
  <si>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</si>
  <si>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</si>
  <si>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</si>
  <si>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</si>
  <si>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</si>
  <si>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</si>
  <si>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</si>
  <si>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</si>
  <si>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</si>
  <si>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</si>
  <si>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</si>
  <si>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</si>
  <si>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</si>
  <si>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</si>
  <si>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OPERADORA </t>
  </si>
  <si>
    <t xml:space="preserve">DIRECCIÓN GENERAL </t>
  </si>
  <si>
    <t>ALFREDO</t>
  </si>
  <si>
    <t>OCHOA</t>
  </si>
  <si>
    <t>CORTES</t>
  </si>
  <si>
    <t>Pesos mexicanos</t>
  </si>
  <si>
    <t>OFICINA COMERCIAL Y ADMINISTRATIVA</t>
  </si>
  <si>
    <t>JEFE DE LA OFICINA COMERCIAL Y ADMINISTRATIVA</t>
  </si>
  <si>
    <t>FERNANDO</t>
  </si>
  <si>
    <t>REYES</t>
  </si>
  <si>
    <t>HERRERA</t>
  </si>
  <si>
    <t>AUXILIAR ADMINISTRATIVO</t>
  </si>
  <si>
    <t xml:space="preserve">MARIA LUCIA </t>
  </si>
  <si>
    <t xml:space="preserve">GONZALEZ </t>
  </si>
  <si>
    <t>BLANCAS</t>
  </si>
  <si>
    <t>ISABEL</t>
  </si>
  <si>
    <t xml:space="preserve">RAMOS </t>
  </si>
  <si>
    <t>NEGRETE</t>
  </si>
  <si>
    <t>KARINA SELENE</t>
  </si>
  <si>
    <t>TERRONES</t>
  </si>
  <si>
    <t>SOLANO</t>
  </si>
  <si>
    <t>FONTANERO</t>
  </si>
  <si>
    <t xml:space="preserve">SECCIÓN DE OPERACIÓN Y MANTENIMIENTO </t>
  </si>
  <si>
    <t>GREGORIO</t>
  </si>
  <si>
    <t>ESPINOZA</t>
  </si>
  <si>
    <t>LOPEZ</t>
  </si>
  <si>
    <t>JOSE LUIS</t>
  </si>
  <si>
    <t>VAZQUEZ</t>
  </si>
  <si>
    <t>JAVIER</t>
  </si>
  <si>
    <t>ROJAS</t>
  </si>
  <si>
    <t>ANDRADE</t>
  </si>
  <si>
    <t>BOMBERO</t>
  </si>
  <si>
    <t>SECCIÓN DE REDES Y ESTRUCTURAS DEL AGUA</t>
  </si>
  <si>
    <t xml:space="preserve">JESUS </t>
  </si>
  <si>
    <t>HIPOLITO</t>
  </si>
  <si>
    <t>HERNANDEZ</t>
  </si>
  <si>
    <t>ISIDRO</t>
  </si>
  <si>
    <t xml:space="preserve">GARCIA </t>
  </si>
  <si>
    <t>BUSTAMANTE</t>
  </si>
  <si>
    <t>VELADOR</t>
  </si>
  <si>
    <t>MONTALVO</t>
  </si>
  <si>
    <t>LECTURISTA NOTIFICADOR</t>
  </si>
  <si>
    <t>SECCIÓN COMERCIAL</t>
  </si>
  <si>
    <t xml:space="preserve">CESAR </t>
  </si>
  <si>
    <t>SANCHEZ</t>
  </si>
  <si>
    <t>CANO</t>
  </si>
  <si>
    <t>PESOS MEXICANOS</t>
  </si>
  <si>
    <t>SALARIO</t>
  </si>
  <si>
    <t>QUINCENAL</t>
  </si>
  <si>
    <t>NINGUNA</t>
  </si>
  <si>
    <t>NO SE TUVIERON</t>
  </si>
  <si>
    <t>NUNGUNA</t>
  </si>
  <si>
    <t>NINGUNO</t>
  </si>
  <si>
    <t>DIA DEL PADRE</t>
  </si>
  <si>
    <t>DIA DE LA MADRE</t>
  </si>
  <si>
    <t>ANUAL</t>
  </si>
  <si>
    <t>OFICINA OPERADORA DE CIUDAD ALEMÁN, VER. INFORMACIÓN CORRESPONDIENTE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</si>
</sst>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%202023/8a%20%204TRIM%202023%20CD.%20ALEMAN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9"/>
  <sheetViews>
    <sheetView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44" hidden="1" x14ac:dyDescent="0.25">
      <c r="A1" t="s">
        <v>0</v>
      </c>
    </row>
    <row r="2" spans="1:4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4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4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44" x14ac:dyDescent="0.25">
      <c r="A8" s="3">
        <v>2024</v>
      </c>
      <c r="B8" s="4">
        <v>45383</v>
      </c>
      <c r="C8" s="4">
        <v>45473</v>
      </c>
      <c r="D8" s="3" t="s">
        <v>88</v>
      </c>
      <c r="E8" s="3">
        <v>1</v>
      </c>
      <c r="F8" s="3" t="s">
        <v>212</v>
      </c>
      <c r="G8" s="3" t="s">
        <v>212</v>
      </c>
      <c r="H8" s="3" t="s">
        <v>213</v>
      </c>
      <c r="I8" s="3" t="s">
        <v>214</v>
      </c>
      <c r="J8" s="5" t="s">
        <v>215</v>
      </c>
      <c r="K8" s="3" t="s">
        <v>216</v>
      </c>
      <c r="L8" s="3" t="s">
        <v>91</v>
      </c>
      <c r="M8" s="6">
        <f>13157.2*2</f>
        <v>26314.400000000001</v>
      </c>
      <c r="N8" s="3" t="s">
        <v>217</v>
      </c>
      <c r="O8" s="6">
        <f>10409.48*2</f>
        <v>20818.96</v>
      </c>
      <c r="P8" s="3" t="s">
        <v>217</v>
      </c>
      <c r="Q8" s="3">
        <v>1</v>
      </c>
      <c r="R8" s="3">
        <v>1</v>
      </c>
      <c r="S8" s="6">
        <v>1</v>
      </c>
      <c r="T8" s="3">
        <v>1</v>
      </c>
      <c r="U8" s="3">
        <v>1</v>
      </c>
      <c r="V8" s="5">
        <v>1</v>
      </c>
      <c r="W8" s="3">
        <v>1</v>
      </c>
      <c r="X8" s="3">
        <v>1</v>
      </c>
      <c r="Y8" s="3">
        <v>1</v>
      </c>
      <c r="Z8" s="3">
        <v>1</v>
      </c>
      <c r="AA8" s="5">
        <v>1</v>
      </c>
      <c r="AB8" s="3">
        <v>1</v>
      </c>
      <c r="AC8" s="3">
        <v>1</v>
      </c>
      <c r="AD8" s="3" t="s">
        <v>218</v>
      </c>
      <c r="AE8" s="4">
        <v>45473</v>
      </c>
      <c r="AF8" s="3" t="s">
        <v>268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5">
      <c r="A9" s="3">
        <v>2024</v>
      </c>
      <c r="B9" s="4">
        <v>45383</v>
      </c>
      <c r="C9" s="4">
        <v>45473</v>
      </c>
      <c r="D9" s="3" t="s">
        <v>88</v>
      </c>
      <c r="E9" s="3">
        <v>2</v>
      </c>
      <c r="F9" s="3" t="s">
        <v>219</v>
      </c>
      <c r="G9" s="3" t="s">
        <v>219</v>
      </c>
      <c r="H9" s="3" t="s">
        <v>218</v>
      </c>
      <c r="I9" s="3" t="s">
        <v>220</v>
      </c>
      <c r="J9" s="5" t="s">
        <v>221</v>
      </c>
      <c r="K9" s="3" t="s">
        <v>222</v>
      </c>
      <c r="L9" s="3" t="s">
        <v>91</v>
      </c>
      <c r="M9" s="6">
        <f>6803.6*2</f>
        <v>13607.2</v>
      </c>
      <c r="N9" s="3" t="s">
        <v>217</v>
      </c>
      <c r="O9" s="6">
        <f>5807.58*2</f>
        <v>11615.16</v>
      </c>
      <c r="P9" s="3" t="s">
        <v>217</v>
      </c>
      <c r="Q9" s="3">
        <v>1</v>
      </c>
      <c r="R9" s="3">
        <v>1</v>
      </c>
      <c r="S9" s="6">
        <v>2</v>
      </c>
      <c r="T9" s="3">
        <v>1</v>
      </c>
      <c r="U9" s="3">
        <v>1</v>
      </c>
      <c r="V9" s="5">
        <v>1</v>
      </c>
      <c r="W9" s="3">
        <v>1</v>
      </c>
      <c r="X9" s="3">
        <v>1</v>
      </c>
      <c r="Y9" s="3">
        <v>1</v>
      </c>
      <c r="Z9" s="3">
        <v>1</v>
      </c>
      <c r="AA9" s="5">
        <v>2</v>
      </c>
      <c r="AB9" s="3">
        <v>1</v>
      </c>
      <c r="AC9" s="3">
        <v>1</v>
      </c>
      <c r="AD9" s="3" t="s">
        <v>218</v>
      </c>
      <c r="AE9" s="4">
        <v>45473</v>
      </c>
      <c r="AF9" s="8" t="s">
        <v>268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3"/>
    </row>
    <row r="10" spans="1:44" x14ac:dyDescent="0.25">
      <c r="A10" s="3">
        <v>2024</v>
      </c>
      <c r="B10" s="4">
        <v>45383</v>
      </c>
      <c r="C10" s="4">
        <v>45473</v>
      </c>
      <c r="D10" s="3" t="s">
        <v>81</v>
      </c>
      <c r="E10" s="3">
        <v>4</v>
      </c>
      <c r="F10" s="3" t="s">
        <v>223</v>
      </c>
      <c r="G10" s="3" t="s">
        <v>223</v>
      </c>
      <c r="H10" s="3" t="s">
        <v>218</v>
      </c>
      <c r="I10" s="3" t="s">
        <v>224</v>
      </c>
      <c r="J10" s="5" t="s">
        <v>225</v>
      </c>
      <c r="K10" s="3" t="s">
        <v>226</v>
      </c>
      <c r="L10" s="3" t="s">
        <v>92</v>
      </c>
      <c r="M10" s="6">
        <v>11759.52</v>
      </c>
      <c r="N10" s="3" t="s">
        <v>217</v>
      </c>
      <c r="O10" s="6">
        <f>4957.6*2</f>
        <v>9915.2000000000007</v>
      </c>
      <c r="P10" s="3" t="s">
        <v>217</v>
      </c>
      <c r="Q10" s="3">
        <v>1</v>
      </c>
      <c r="R10" s="3">
        <v>1</v>
      </c>
      <c r="S10" s="6">
        <v>3</v>
      </c>
      <c r="T10" s="3">
        <v>1</v>
      </c>
      <c r="U10" s="3">
        <v>1</v>
      </c>
      <c r="V10" s="5">
        <v>1</v>
      </c>
      <c r="W10" s="3">
        <v>1</v>
      </c>
      <c r="X10" s="3">
        <v>1</v>
      </c>
      <c r="Y10" s="3">
        <v>1</v>
      </c>
      <c r="Z10" s="3">
        <v>1</v>
      </c>
      <c r="AA10" s="5">
        <v>3</v>
      </c>
      <c r="AB10" s="3">
        <v>1</v>
      </c>
      <c r="AC10" s="3">
        <v>1</v>
      </c>
      <c r="AD10" s="3" t="s">
        <v>218</v>
      </c>
      <c r="AE10" s="4">
        <v>45473</v>
      </c>
      <c r="AF10" s="8" t="s">
        <v>268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3"/>
    </row>
    <row r="11" spans="1:44" x14ac:dyDescent="0.25">
      <c r="A11" s="3">
        <v>2024</v>
      </c>
      <c r="B11" s="4">
        <v>45383</v>
      </c>
      <c r="C11" s="4">
        <v>45473</v>
      </c>
      <c r="D11" s="7" t="s">
        <v>81</v>
      </c>
      <c r="E11" s="3">
        <v>4</v>
      </c>
      <c r="F11" s="3" t="s">
        <v>223</v>
      </c>
      <c r="G11" s="3" t="s">
        <v>223</v>
      </c>
      <c r="H11" s="3" t="s">
        <v>218</v>
      </c>
      <c r="I11" s="3" t="s">
        <v>227</v>
      </c>
      <c r="J11" s="5" t="s">
        <v>228</v>
      </c>
      <c r="K11" s="3" t="s">
        <v>229</v>
      </c>
      <c r="L11" s="3" t="s">
        <v>92</v>
      </c>
      <c r="M11" s="6">
        <f>5921.01*2</f>
        <v>11842.02</v>
      </c>
      <c r="N11" s="3" t="s">
        <v>217</v>
      </c>
      <c r="O11" s="6">
        <f>4988.94*2</f>
        <v>9977.8799999999992</v>
      </c>
      <c r="P11" s="3" t="s">
        <v>217</v>
      </c>
      <c r="Q11" s="3">
        <v>1</v>
      </c>
      <c r="R11" s="3">
        <v>1</v>
      </c>
      <c r="S11" s="6">
        <v>4</v>
      </c>
      <c r="T11" s="3">
        <v>1</v>
      </c>
      <c r="U11" s="3">
        <v>1</v>
      </c>
      <c r="V11" s="5">
        <v>1</v>
      </c>
      <c r="W11" s="3">
        <v>1</v>
      </c>
      <c r="X11" s="3">
        <v>1</v>
      </c>
      <c r="Y11" s="3">
        <v>1</v>
      </c>
      <c r="Z11" s="3">
        <v>1</v>
      </c>
      <c r="AA11" s="5">
        <v>4</v>
      </c>
      <c r="AB11" s="3">
        <v>1</v>
      </c>
      <c r="AC11" s="3">
        <v>1</v>
      </c>
      <c r="AD11" s="3" t="s">
        <v>218</v>
      </c>
      <c r="AE11" s="4">
        <v>45473</v>
      </c>
      <c r="AF11" s="8" t="s">
        <v>268</v>
      </c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3"/>
    </row>
    <row r="12" spans="1:44" x14ac:dyDescent="0.25">
      <c r="A12" s="3">
        <v>2024</v>
      </c>
      <c r="B12" s="4">
        <v>45383</v>
      </c>
      <c r="C12" s="4">
        <v>45473</v>
      </c>
      <c r="D12" s="7" t="s">
        <v>81</v>
      </c>
      <c r="E12" s="3">
        <v>4</v>
      </c>
      <c r="F12" s="3" t="s">
        <v>223</v>
      </c>
      <c r="G12" s="3" t="s">
        <v>223</v>
      </c>
      <c r="H12" s="3" t="s">
        <v>218</v>
      </c>
      <c r="I12" s="3" t="s">
        <v>230</v>
      </c>
      <c r="J12" s="5" t="s">
        <v>231</v>
      </c>
      <c r="K12" s="3" t="s">
        <v>232</v>
      </c>
      <c r="L12" s="3" t="s">
        <v>92</v>
      </c>
      <c r="M12" s="6">
        <f>5375.71*2</f>
        <v>10751.42</v>
      </c>
      <c r="N12" s="3" t="s">
        <v>217</v>
      </c>
      <c r="O12" s="6">
        <f>4554.66*2</f>
        <v>9109.32</v>
      </c>
      <c r="P12" s="3" t="s">
        <v>217</v>
      </c>
      <c r="Q12" s="3">
        <v>1</v>
      </c>
      <c r="R12" s="3">
        <v>1</v>
      </c>
      <c r="S12" s="6">
        <v>5</v>
      </c>
      <c r="T12" s="3">
        <v>1</v>
      </c>
      <c r="U12" s="3">
        <v>1</v>
      </c>
      <c r="V12" s="5">
        <v>1</v>
      </c>
      <c r="W12" s="3">
        <v>1</v>
      </c>
      <c r="X12" s="3">
        <v>1</v>
      </c>
      <c r="Y12" s="3">
        <v>1</v>
      </c>
      <c r="Z12" s="3">
        <v>1</v>
      </c>
      <c r="AA12" s="5">
        <v>5</v>
      </c>
      <c r="AB12" s="3">
        <v>1</v>
      </c>
      <c r="AC12" s="3">
        <v>1</v>
      </c>
      <c r="AD12" s="3" t="s">
        <v>218</v>
      </c>
      <c r="AE12" s="4">
        <v>45473</v>
      </c>
      <c r="AF12" s="8" t="s">
        <v>268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3"/>
    </row>
    <row r="13" spans="1:44" x14ac:dyDescent="0.25">
      <c r="A13" s="3">
        <v>2024</v>
      </c>
      <c r="B13" s="4">
        <v>45383</v>
      </c>
      <c r="C13" s="4">
        <v>45473</v>
      </c>
      <c r="D13" s="7" t="s">
        <v>81</v>
      </c>
      <c r="E13" s="3">
        <v>4</v>
      </c>
      <c r="F13" s="3" t="s">
        <v>233</v>
      </c>
      <c r="G13" s="3" t="s">
        <v>233</v>
      </c>
      <c r="H13" s="3" t="s">
        <v>234</v>
      </c>
      <c r="I13" s="3" t="s">
        <v>235</v>
      </c>
      <c r="J13" s="5" t="s">
        <v>236</v>
      </c>
      <c r="K13" s="3" t="s">
        <v>237</v>
      </c>
      <c r="L13" s="3" t="s">
        <v>91</v>
      </c>
      <c r="M13" s="6">
        <f>5871.81*2</f>
        <v>11743.62</v>
      </c>
      <c r="N13" s="3" t="s">
        <v>217</v>
      </c>
      <c r="O13" s="6">
        <f>4717.51*2</f>
        <v>9435.02</v>
      </c>
      <c r="P13" s="3" t="s">
        <v>217</v>
      </c>
      <c r="Q13" s="3">
        <v>1</v>
      </c>
      <c r="R13" s="3">
        <v>1</v>
      </c>
      <c r="S13" s="6">
        <v>6</v>
      </c>
      <c r="T13" s="3">
        <v>1</v>
      </c>
      <c r="U13" s="3">
        <v>1</v>
      </c>
      <c r="V13" s="5">
        <v>1</v>
      </c>
      <c r="W13" s="3">
        <v>1</v>
      </c>
      <c r="X13" s="3">
        <v>1</v>
      </c>
      <c r="Y13" s="3">
        <v>1</v>
      </c>
      <c r="Z13" s="3">
        <v>1</v>
      </c>
      <c r="AA13" s="5">
        <v>6</v>
      </c>
      <c r="AB13" s="3">
        <v>1</v>
      </c>
      <c r="AC13" s="3">
        <v>1</v>
      </c>
      <c r="AD13" s="3" t="s">
        <v>218</v>
      </c>
      <c r="AE13" s="4">
        <v>45473</v>
      </c>
      <c r="AF13" s="8" t="s">
        <v>268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3"/>
    </row>
    <row r="14" spans="1:44" x14ac:dyDescent="0.25">
      <c r="A14" s="3">
        <v>2024</v>
      </c>
      <c r="B14" s="4">
        <v>45383</v>
      </c>
      <c r="C14" s="4">
        <v>45473</v>
      </c>
      <c r="D14" s="7" t="s">
        <v>81</v>
      </c>
      <c r="E14" s="3">
        <v>4</v>
      </c>
      <c r="F14" s="3" t="s">
        <v>233</v>
      </c>
      <c r="G14" s="3" t="s">
        <v>233</v>
      </c>
      <c r="H14" s="3" t="s">
        <v>234</v>
      </c>
      <c r="I14" s="3" t="s">
        <v>238</v>
      </c>
      <c r="J14" s="5" t="s">
        <v>237</v>
      </c>
      <c r="K14" s="3" t="s">
        <v>239</v>
      </c>
      <c r="L14" s="3" t="s">
        <v>91</v>
      </c>
      <c r="M14" s="6">
        <f>6291.81*2</f>
        <v>12583.62</v>
      </c>
      <c r="N14" s="3" t="s">
        <v>217</v>
      </c>
      <c r="O14" s="6">
        <f>1513.44*2</f>
        <v>3026.88</v>
      </c>
      <c r="P14" s="3" t="s">
        <v>217</v>
      </c>
      <c r="Q14" s="3">
        <v>1</v>
      </c>
      <c r="R14" s="3">
        <v>1</v>
      </c>
      <c r="S14" s="6">
        <v>7</v>
      </c>
      <c r="T14" s="3">
        <v>1</v>
      </c>
      <c r="U14" s="3">
        <v>1</v>
      </c>
      <c r="V14" s="5">
        <v>1</v>
      </c>
      <c r="W14" s="3">
        <v>1</v>
      </c>
      <c r="X14" s="3">
        <v>1</v>
      </c>
      <c r="Y14" s="3">
        <v>1</v>
      </c>
      <c r="Z14" s="3">
        <v>1</v>
      </c>
      <c r="AA14" s="5">
        <v>7</v>
      </c>
      <c r="AB14" s="3">
        <v>1</v>
      </c>
      <c r="AC14" s="3">
        <v>1</v>
      </c>
      <c r="AD14" s="3" t="s">
        <v>218</v>
      </c>
      <c r="AE14" s="4">
        <v>45473</v>
      </c>
      <c r="AF14" s="8" t="s">
        <v>268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3"/>
    </row>
    <row r="15" spans="1:44" x14ac:dyDescent="0.25">
      <c r="A15" s="3">
        <v>2024</v>
      </c>
      <c r="B15" s="4">
        <v>45383</v>
      </c>
      <c r="C15" s="4">
        <v>45473</v>
      </c>
      <c r="D15" s="7" t="s">
        <v>81</v>
      </c>
      <c r="E15" s="3">
        <v>4</v>
      </c>
      <c r="F15" s="3" t="s">
        <v>233</v>
      </c>
      <c r="G15" s="3" t="s">
        <v>233</v>
      </c>
      <c r="H15" s="3" t="s">
        <v>234</v>
      </c>
      <c r="I15" s="3" t="s">
        <v>240</v>
      </c>
      <c r="J15" s="5" t="s">
        <v>241</v>
      </c>
      <c r="K15" s="3" t="s">
        <v>242</v>
      </c>
      <c r="L15" s="3" t="s">
        <v>91</v>
      </c>
      <c r="M15" s="6">
        <f>4369.36*2</f>
        <v>8738.7199999999993</v>
      </c>
      <c r="N15" s="3" t="s">
        <v>217</v>
      </c>
      <c r="O15" s="6">
        <f>3794.12*2</f>
        <v>7588.24</v>
      </c>
      <c r="P15" s="3" t="s">
        <v>217</v>
      </c>
      <c r="Q15" s="3">
        <v>1</v>
      </c>
      <c r="R15" s="3">
        <v>1</v>
      </c>
      <c r="S15" s="6">
        <v>8</v>
      </c>
      <c r="T15" s="3">
        <v>1</v>
      </c>
      <c r="U15" s="3">
        <v>1</v>
      </c>
      <c r="V15" s="5">
        <v>1</v>
      </c>
      <c r="W15" s="3">
        <v>1</v>
      </c>
      <c r="X15" s="3">
        <v>1</v>
      </c>
      <c r="Y15" s="3">
        <v>1</v>
      </c>
      <c r="Z15" s="3">
        <v>1</v>
      </c>
      <c r="AA15" s="5">
        <v>8</v>
      </c>
      <c r="AB15" s="3">
        <v>1</v>
      </c>
      <c r="AC15" s="3">
        <v>1</v>
      </c>
      <c r="AD15" s="3" t="s">
        <v>218</v>
      </c>
      <c r="AE15" s="4">
        <v>45473</v>
      </c>
      <c r="AF15" s="8" t="s">
        <v>268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3"/>
    </row>
    <row r="16" spans="1:44" x14ac:dyDescent="0.25">
      <c r="A16" s="3">
        <v>2024</v>
      </c>
      <c r="B16" s="4">
        <v>45383</v>
      </c>
      <c r="C16" s="4">
        <v>45473</v>
      </c>
      <c r="D16" s="7" t="s">
        <v>81</v>
      </c>
      <c r="E16" s="3">
        <v>4</v>
      </c>
      <c r="F16" s="3" t="s">
        <v>243</v>
      </c>
      <c r="G16" s="3" t="s">
        <v>243</v>
      </c>
      <c r="H16" s="3" t="s">
        <v>244</v>
      </c>
      <c r="I16" s="3" t="s">
        <v>245</v>
      </c>
      <c r="J16" s="5" t="s">
        <v>246</v>
      </c>
      <c r="K16" s="3" t="s">
        <v>247</v>
      </c>
      <c r="L16" s="3" t="s">
        <v>91</v>
      </c>
      <c r="M16" s="6">
        <f>4635.06*2</f>
        <v>9270.1200000000008</v>
      </c>
      <c r="N16" s="3" t="s">
        <v>217</v>
      </c>
      <c r="O16" s="6">
        <f>2845.5*2</f>
        <v>5691</v>
      </c>
      <c r="P16" s="3" t="s">
        <v>217</v>
      </c>
      <c r="Q16" s="3">
        <v>1</v>
      </c>
      <c r="R16" s="3">
        <v>1</v>
      </c>
      <c r="S16" s="6">
        <v>9</v>
      </c>
      <c r="T16" s="3">
        <v>1</v>
      </c>
      <c r="U16" s="3">
        <v>1</v>
      </c>
      <c r="V16" s="5">
        <v>1</v>
      </c>
      <c r="W16" s="3">
        <v>1</v>
      </c>
      <c r="X16" s="3">
        <v>1</v>
      </c>
      <c r="Y16" s="3">
        <v>1</v>
      </c>
      <c r="Z16" s="3">
        <v>1</v>
      </c>
      <c r="AA16" s="5">
        <v>9</v>
      </c>
      <c r="AB16" s="3">
        <v>1</v>
      </c>
      <c r="AC16" s="3">
        <v>1</v>
      </c>
      <c r="AD16" s="3" t="s">
        <v>218</v>
      </c>
      <c r="AE16" s="4">
        <v>45473</v>
      </c>
      <c r="AF16" s="8" t="s">
        <v>268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3"/>
    </row>
    <row r="17" spans="1:44" x14ac:dyDescent="0.25">
      <c r="A17" s="3">
        <v>2024</v>
      </c>
      <c r="B17" s="4">
        <v>45383</v>
      </c>
      <c r="C17" s="4">
        <v>45473</v>
      </c>
      <c r="D17" s="7" t="s">
        <v>81</v>
      </c>
      <c r="E17" s="3">
        <v>4</v>
      </c>
      <c r="F17" s="3" t="s">
        <v>243</v>
      </c>
      <c r="G17" s="3" t="s">
        <v>243</v>
      </c>
      <c r="H17" s="3" t="s">
        <v>244</v>
      </c>
      <c r="I17" s="3" t="s">
        <v>248</v>
      </c>
      <c r="J17" s="5" t="s">
        <v>249</v>
      </c>
      <c r="K17" s="3" t="s">
        <v>250</v>
      </c>
      <c r="L17" s="3" t="s">
        <v>91</v>
      </c>
      <c r="M17" s="6">
        <f>4708.66*2</f>
        <v>9417.32</v>
      </c>
      <c r="N17" s="3" t="s">
        <v>217</v>
      </c>
      <c r="O17" s="6">
        <f>4060.9*2</f>
        <v>8121.8</v>
      </c>
      <c r="P17" s="3" t="s">
        <v>217</v>
      </c>
      <c r="Q17" s="3">
        <v>1</v>
      </c>
      <c r="R17" s="3">
        <v>1</v>
      </c>
      <c r="S17" s="6">
        <v>10</v>
      </c>
      <c r="T17" s="3">
        <v>1</v>
      </c>
      <c r="U17" s="3">
        <v>1</v>
      </c>
      <c r="V17" s="5">
        <v>1</v>
      </c>
      <c r="W17" s="3">
        <v>1</v>
      </c>
      <c r="X17" s="3">
        <v>1</v>
      </c>
      <c r="Y17" s="3">
        <v>1</v>
      </c>
      <c r="Z17" s="3">
        <v>1</v>
      </c>
      <c r="AA17" s="5">
        <v>10</v>
      </c>
      <c r="AB17" s="3">
        <v>1</v>
      </c>
      <c r="AC17" s="3">
        <v>1</v>
      </c>
      <c r="AD17" s="3" t="s">
        <v>218</v>
      </c>
      <c r="AE17" s="4">
        <v>45473</v>
      </c>
      <c r="AF17" s="8" t="s">
        <v>268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3"/>
    </row>
    <row r="18" spans="1:44" x14ac:dyDescent="0.25">
      <c r="A18" s="3">
        <v>2024</v>
      </c>
      <c r="B18" s="4">
        <v>45383</v>
      </c>
      <c r="C18" s="4">
        <v>45473</v>
      </c>
      <c r="D18" s="7" t="s">
        <v>81</v>
      </c>
      <c r="E18" s="3">
        <v>4</v>
      </c>
      <c r="F18" s="3" t="s">
        <v>251</v>
      </c>
      <c r="G18" s="3" t="s">
        <v>251</v>
      </c>
      <c r="H18" s="3" t="s">
        <v>244</v>
      </c>
      <c r="I18" s="3" t="s">
        <v>214</v>
      </c>
      <c r="J18" s="5" t="s">
        <v>252</v>
      </c>
      <c r="K18" s="3" t="s">
        <v>247</v>
      </c>
      <c r="L18" s="3" t="s">
        <v>91</v>
      </c>
      <c r="M18" s="6">
        <f>4315.46*2</f>
        <v>8630.92</v>
      </c>
      <c r="N18" s="3" t="s">
        <v>217</v>
      </c>
      <c r="O18" s="6">
        <f>3751.5*2</f>
        <v>7503</v>
      </c>
      <c r="P18" s="3" t="s">
        <v>217</v>
      </c>
      <c r="Q18" s="3">
        <v>1</v>
      </c>
      <c r="R18" s="3">
        <v>1</v>
      </c>
      <c r="S18" s="6">
        <v>11</v>
      </c>
      <c r="T18" s="3">
        <v>1</v>
      </c>
      <c r="U18" s="3">
        <v>1</v>
      </c>
      <c r="V18" s="5">
        <v>1</v>
      </c>
      <c r="W18" s="3">
        <v>1</v>
      </c>
      <c r="X18" s="3">
        <v>1</v>
      </c>
      <c r="Y18" s="3">
        <v>1</v>
      </c>
      <c r="Z18" s="3">
        <v>1</v>
      </c>
      <c r="AA18" s="5">
        <v>11</v>
      </c>
      <c r="AB18" s="3">
        <v>1</v>
      </c>
      <c r="AC18" s="3">
        <v>1</v>
      </c>
      <c r="AD18" s="3" t="s">
        <v>218</v>
      </c>
      <c r="AE18" s="4">
        <v>45473</v>
      </c>
      <c r="AF18" s="8" t="s">
        <v>268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3"/>
    </row>
    <row r="19" spans="1:44" x14ac:dyDescent="0.25">
      <c r="A19" s="3">
        <v>2024</v>
      </c>
      <c r="B19" s="4">
        <v>45383</v>
      </c>
      <c r="C19" s="4">
        <v>45473</v>
      </c>
      <c r="D19" s="7" t="s">
        <v>81</v>
      </c>
      <c r="E19" s="3">
        <v>4</v>
      </c>
      <c r="F19" s="3" t="s">
        <v>253</v>
      </c>
      <c r="G19" s="3" t="s">
        <v>253</v>
      </c>
      <c r="H19" s="3" t="s">
        <v>254</v>
      </c>
      <c r="I19" s="3" t="s">
        <v>255</v>
      </c>
      <c r="J19" s="5" t="s">
        <v>256</v>
      </c>
      <c r="K19" s="3" t="s">
        <v>257</v>
      </c>
      <c r="L19" s="3" t="s">
        <v>91</v>
      </c>
      <c r="M19" s="6">
        <f>4693.11*2</f>
        <v>9386.2199999999993</v>
      </c>
      <c r="N19" s="3" t="s">
        <v>217</v>
      </c>
      <c r="O19" s="6">
        <f>2454*2</f>
        <v>4908</v>
      </c>
      <c r="P19" s="3" t="s">
        <v>217</v>
      </c>
      <c r="Q19" s="3">
        <v>1</v>
      </c>
      <c r="R19" s="3">
        <v>1</v>
      </c>
      <c r="S19" s="6">
        <v>12</v>
      </c>
      <c r="T19" s="3">
        <v>1</v>
      </c>
      <c r="U19" s="3">
        <v>1</v>
      </c>
      <c r="V19" s="5">
        <v>1</v>
      </c>
      <c r="W19" s="3">
        <v>1</v>
      </c>
      <c r="X19" s="3">
        <v>1</v>
      </c>
      <c r="Y19" s="3">
        <v>1</v>
      </c>
      <c r="Z19" s="3">
        <v>1</v>
      </c>
      <c r="AA19" s="5">
        <v>12</v>
      </c>
      <c r="AB19" s="3">
        <v>1</v>
      </c>
      <c r="AC19" s="3">
        <v>1</v>
      </c>
      <c r="AD19" s="3" t="s">
        <v>218</v>
      </c>
      <c r="AE19" s="4">
        <v>45473</v>
      </c>
      <c r="AF19" s="8" t="s">
        <v>268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" xr:uid="{00000000-0002-0000-0000-000000000000}">
      <formula1>Hidden_312</formula1>
    </dataValidation>
    <dataValidation type="list" allowBlank="1" showErrorMessage="1" sqref="D8:D19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>
        <v>0</v>
      </c>
      <c r="F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264</v>
      </c>
      <c r="C4">
        <v>0</v>
      </c>
      <c r="D4" s="3">
        <v>0</v>
      </c>
      <c r="E4">
        <v>0</v>
      </c>
      <c r="F4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265</v>
      </c>
      <c r="C4">
        <v>500</v>
      </c>
      <c r="D4" s="8">
        <v>500</v>
      </c>
      <c r="E4" t="s">
        <v>258</v>
      </c>
      <c r="F4" t="s">
        <v>267</v>
      </c>
    </row>
    <row r="5" spans="1:6" x14ac:dyDescent="0.25">
      <c r="A5">
        <v>2</v>
      </c>
      <c r="B5" s="8" t="s">
        <v>265</v>
      </c>
      <c r="C5">
        <v>500</v>
      </c>
      <c r="D5" s="8">
        <v>500</v>
      </c>
      <c r="E5" s="8" t="s">
        <v>258</v>
      </c>
      <c r="F5" s="8" t="s">
        <v>267</v>
      </c>
    </row>
    <row r="6" spans="1:6" x14ac:dyDescent="0.25">
      <c r="A6">
        <v>3</v>
      </c>
      <c r="B6" s="9" t="s">
        <v>266</v>
      </c>
      <c r="C6">
        <v>1000</v>
      </c>
      <c r="D6" s="8">
        <v>1000</v>
      </c>
      <c r="E6" s="8" t="s">
        <v>258</v>
      </c>
      <c r="F6" s="8" t="s">
        <v>267</v>
      </c>
    </row>
    <row r="7" spans="1:6" x14ac:dyDescent="0.25">
      <c r="A7">
        <v>4</v>
      </c>
      <c r="B7" s="9" t="s">
        <v>266</v>
      </c>
      <c r="C7">
        <v>1000</v>
      </c>
      <c r="D7" s="8">
        <v>1000</v>
      </c>
      <c r="E7" s="8" t="s">
        <v>258</v>
      </c>
      <c r="F7" s="8" t="s">
        <v>267</v>
      </c>
    </row>
    <row r="8" spans="1:6" x14ac:dyDescent="0.25">
      <c r="A8">
        <v>5</v>
      </c>
      <c r="B8" s="9" t="s">
        <v>266</v>
      </c>
      <c r="C8">
        <v>1000</v>
      </c>
      <c r="D8" s="8">
        <v>1000</v>
      </c>
      <c r="E8" s="8" t="s">
        <v>258</v>
      </c>
      <c r="F8" s="8" t="s">
        <v>267</v>
      </c>
    </row>
    <row r="9" spans="1:6" x14ac:dyDescent="0.25">
      <c r="A9">
        <v>6</v>
      </c>
      <c r="B9" s="8" t="s">
        <v>265</v>
      </c>
      <c r="C9">
        <v>500</v>
      </c>
      <c r="D9" s="8">
        <v>500</v>
      </c>
      <c r="E9" s="8" t="s">
        <v>258</v>
      </c>
      <c r="F9" s="8" t="s">
        <v>267</v>
      </c>
    </row>
    <row r="10" spans="1:6" x14ac:dyDescent="0.25">
      <c r="A10">
        <v>7</v>
      </c>
      <c r="B10" s="8" t="s">
        <v>265</v>
      </c>
      <c r="C10">
        <v>500</v>
      </c>
      <c r="D10" s="8">
        <v>500</v>
      </c>
      <c r="E10" s="8" t="s">
        <v>258</v>
      </c>
      <c r="F10" s="8" t="s">
        <v>267</v>
      </c>
    </row>
    <row r="11" spans="1:6" x14ac:dyDescent="0.25">
      <c r="A11">
        <v>8</v>
      </c>
      <c r="B11" s="8" t="s">
        <v>265</v>
      </c>
      <c r="C11">
        <v>500</v>
      </c>
      <c r="D11" s="8">
        <v>500</v>
      </c>
      <c r="E11" s="8" t="s">
        <v>258</v>
      </c>
      <c r="F11" s="8" t="s">
        <v>267</v>
      </c>
    </row>
    <row r="12" spans="1:6" x14ac:dyDescent="0.25">
      <c r="A12">
        <v>9</v>
      </c>
      <c r="B12" s="8" t="s">
        <v>265</v>
      </c>
      <c r="C12">
        <v>500</v>
      </c>
      <c r="D12" s="8">
        <v>500</v>
      </c>
      <c r="E12" s="8" t="s">
        <v>258</v>
      </c>
      <c r="F12" s="8" t="s">
        <v>267</v>
      </c>
    </row>
    <row r="13" spans="1:6" x14ac:dyDescent="0.25">
      <c r="A13">
        <v>10</v>
      </c>
      <c r="B13" s="8" t="s">
        <v>265</v>
      </c>
      <c r="C13">
        <v>500</v>
      </c>
      <c r="D13" s="8">
        <v>500</v>
      </c>
      <c r="E13" s="8" t="s">
        <v>258</v>
      </c>
      <c r="F13" s="8" t="s">
        <v>267</v>
      </c>
    </row>
    <row r="14" spans="1:6" x14ac:dyDescent="0.25">
      <c r="A14">
        <v>11</v>
      </c>
      <c r="B14" t="s">
        <v>264</v>
      </c>
      <c r="C14">
        <v>0</v>
      </c>
      <c r="D14" s="8">
        <v>0</v>
      </c>
      <c r="E14" s="8" t="s">
        <v>258</v>
      </c>
      <c r="F14" s="8" t="s">
        <v>264</v>
      </c>
    </row>
    <row r="15" spans="1:6" x14ac:dyDescent="0.25">
      <c r="A15">
        <v>12</v>
      </c>
      <c r="B15" s="8" t="s">
        <v>265</v>
      </c>
      <c r="C15">
        <v>500</v>
      </c>
      <c r="D15" s="8">
        <v>500</v>
      </c>
      <c r="E15" s="8" t="s">
        <v>258</v>
      </c>
      <c r="F15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Q10" sqref="Q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abSelected="1" workbookViewId="0">
      <selection activeCell="M29" sqref="M2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259</v>
      </c>
      <c r="C4" s="6">
        <f>13157.2*2</f>
        <v>26314.400000000001</v>
      </c>
      <c r="D4" s="6">
        <f>13157.2*2</f>
        <v>26314.400000000001</v>
      </c>
      <c r="E4" s="6" t="s">
        <v>258</v>
      </c>
      <c r="F4" s="6" t="s">
        <v>260</v>
      </c>
    </row>
    <row r="5" spans="1:6" x14ac:dyDescent="0.25">
      <c r="A5" s="6">
        <v>2</v>
      </c>
      <c r="B5" s="6" t="s">
        <v>259</v>
      </c>
      <c r="C5" s="6">
        <f>6803.6*2</f>
        <v>13607.2</v>
      </c>
      <c r="D5" s="6">
        <f>6803.6*2</f>
        <v>13607.2</v>
      </c>
      <c r="E5" s="6" t="s">
        <v>258</v>
      </c>
      <c r="F5" s="6" t="s">
        <v>260</v>
      </c>
    </row>
    <row r="6" spans="1:6" x14ac:dyDescent="0.25">
      <c r="A6" s="6">
        <v>3</v>
      </c>
      <c r="B6" s="6" t="s">
        <v>259</v>
      </c>
      <c r="C6" s="6">
        <v>11759.52</v>
      </c>
      <c r="D6" s="6">
        <v>11759.52</v>
      </c>
      <c r="E6" s="6" t="s">
        <v>258</v>
      </c>
      <c r="F6" s="6" t="s">
        <v>260</v>
      </c>
    </row>
    <row r="7" spans="1:6" x14ac:dyDescent="0.25">
      <c r="A7" s="6">
        <v>4</v>
      </c>
      <c r="B7" s="6" t="s">
        <v>259</v>
      </c>
      <c r="C7" s="6">
        <f>5921.01*2</f>
        <v>11842.02</v>
      </c>
      <c r="D7" s="6">
        <f>5921.01*2</f>
        <v>11842.02</v>
      </c>
      <c r="E7" s="6" t="s">
        <v>258</v>
      </c>
      <c r="F7" s="6" t="s">
        <v>260</v>
      </c>
    </row>
    <row r="8" spans="1:6" x14ac:dyDescent="0.25">
      <c r="A8" s="6">
        <v>5</v>
      </c>
      <c r="B8" s="6" t="s">
        <v>259</v>
      </c>
      <c r="C8" s="6">
        <f>5375.71*2</f>
        <v>10751.42</v>
      </c>
      <c r="D8" s="6">
        <f>5375.71*2</f>
        <v>10751.42</v>
      </c>
      <c r="E8" s="6" t="s">
        <v>258</v>
      </c>
      <c r="F8" s="6" t="s">
        <v>260</v>
      </c>
    </row>
    <row r="9" spans="1:6" x14ac:dyDescent="0.25">
      <c r="A9" s="6">
        <v>6</v>
      </c>
      <c r="B9" s="6" t="s">
        <v>259</v>
      </c>
      <c r="C9" s="6">
        <f>5871.81*2</f>
        <v>11743.62</v>
      </c>
      <c r="D9" s="6">
        <f>5871.81*2</f>
        <v>11743.62</v>
      </c>
      <c r="E9" s="6" t="s">
        <v>258</v>
      </c>
      <c r="F9" s="6" t="s">
        <v>260</v>
      </c>
    </row>
    <row r="10" spans="1:6" x14ac:dyDescent="0.25">
      <c r="A10" s="6">
        <v>7</v>
      </c>
      <c r="B10" s="6" t="s">
        <v>259</v>
      </c>
      <c r="C10" s="6">
        <f>6291.81*2</f>
        <v>12583.62</v>
      </c>
      <c r="D10" s="6">
        <f>6291.81*2</f>
        <v>12583.62</v>
      </c>
      <c r="E10" s="6" t="s">
        <v>258</v>
      </c>
      <c r="F10" s="6" t="s">
        <v>260</v>
      </c>
    </row>
    <row r="11" spans="1:6" x14ac:dyDescent="0.25">
      <c r="A11" s="6">
        <v>8</v>
      </c>
      <c r="B11" s="6" t="s">
        <v>259</v>
      </c>
      <c r="C11" s="6">
        <f>4369.36*2</f>
        <v>8738.7199999999993</v>
      </c>
      <c r="D11" s="6">
        <f>4369.36*2</f>
        <v>8738.7199999999993</v>
      </c>
      <c r="E11" s="6" t="s">
        <v>258</v>
      </c>
      <c r="F11" s="6" t="s">
        <v>260</v>
      </c>
    </row>
    <row r="12" spans="1:6" x14ac:dyDescent="0.25">
      <c r="A12" s="6">
        <v>9</v>
      </c>
      <c r="B12" s="6" t="s">
        <v>259</v>
      </c>
      <c r="C12" s="6">
        <f>4635.06*2</f>
        <v>9270.1200000000008</v>
      </c>
      <c r="D12" s="6">
        <f>4635.06*2</f>
        <v>9270.1200000000008</v>
      </c>
      <c r="E12" s="6" t="s">
        <v>258</v>
      </c>
      <c r="F12" s="6" t="s">
        <v>260</v>
      </c>
    </row>
    <row r="13" spans="1:6" x14ac:dyDescent="0.25">
      <c r="A13" s="6">
        <v>10</v>
      </c>
      <c r="B13" s="6" t="s">
        <v>259</v>
      </c>
      <c r="C13" s="6">
        <f>4708.66*2</f>
        <v>9417.32</v>
      </c>
      <c r="D13" s="6">
        <f>4708.66*2</f>
        <v>9417.32</v>
      </c>
      <c r="E13" s="6" t="s">
        <v>258</v>
      </c>
      <c r="F13" s="6" t="s">
        <v>260</v>
      </c>
    </row>
    <row r="14" spans="1:6" x14ac:dyDescent="0.25">
      <c r="A14" s="6">
        <v>11</v>
      </c>
      <c r="B14" s="6" t="s">
        <v>259</v>
      </c>
      <c r="C14" s="6">
        <f>4315.46*2</f>
        <v>8630.92</v>
      </c>
      <c r="D14" s="6">
        <f>4315.46*2</f>
        <v>8630.92</v>
      </c>
      <c r="E14" s="6" t="s">
        <v>258</v>
      </c>
      <c r="F14" s="6" t="s">
        <v>260</v>
      </c>
    </row>
    <row r="15" spans="1:6" x14ac:dyDescent="0.25">
      <c r="A15" s="6">
        <v>12</v>
      </c>
      <c r="B15" s="6" t="s">
        <v>259</v>
      </c>
      <c r="C15" s="6">
        <f>4693.11*2</f>
        <v>9386.2199999999993</v>
      </c>
      <c r="D15" s="6">
        <f>4693.11*2</f>
        <v>9386.2199999999993</v>
      </c>
      <c r="E15" s="6" t="s">
        <v>258</v>
      </c>
      <c r="F15" s="6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2024-04-04T16:43:44Z</dcterms:created>
  <dcterms:modified xsi:type="dcterms:W3CDTF">2024-08-16T21:26:50Z</dcterms:modified>
</cp:coreProperties>
</file>