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1ER. TRIMESTRE 2026\"/>
    </mc:Choice>
  </mc:AlternateContent>
  <xr:revisionPtr revIDLastSave="0" documentId="8_{4A1E06A4-3B8A-426A-8F97-4C088781FD2B}" xr6:coauthVersionLast="40" xr6:coauthVersionMax="40" xr10:uidLastSave="{00000000-0000-0000-0000-000000000000}"/>
  <bookViews>
    <workbookView xWindow="0" yWindow="0" windowWidth="28740" windowHeight="12045" tabRatio="879" firstSheet="2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  <sheet name="Hoja1" sheetId="17" r:id="rId17"/>
    <sheet name="Hoja2" sheetId="18" r:id="rId18"/>
    <sheet name="Hoja3" sheetId="19" r:id="rId19"/>
    <sheet name="Hoja4" sheetId="20" r:id="rId20"/>
    <sheet name="Hoja5" sheetId="21" r:id="rId21"/>
    <sheet name="Hoja6" sheetId="22" r:id="rId22"/>
    <sheet name="Hoja7" sheetId="23" r:id="rId23"/>
  </sheets>
  <externalReferences>
    <externalReference r:id="rId24"/>
  </externalReferences>
  <definedNames>
    <definedName name="Hidden_13">Hidden_1!$A$1:$A$11</definedName>
    <definedName name="Hidden_211">Hidden_2!$A$1:$A$2</definedName>
    <definedName name="Hidden_312">[1]Hidden_3!$A$1:$A$2</definedName>
  </definedNames>
  <calcPr calcId="191029"/>
</workbook>
</file>

<file path=xl/calcChain.xml><?xml version="1.0" encoding="utf-8"?>
<calcChain xmlns="http://schemas.openxmlformats.org/spreadsheetml/2006/main">
  <c r="O17" i="1" l="1"/>
  <c r="M17" i="1"/>
  <c r="O10" i="1"/>
  <c r="M10" i="1"/>
  <c r="O9" i="1"/>
  <c r="M9" i="1"/>
  <c r="O16" i="1"/>
  <c r="M16" i="1"/>
  <c r="O15" i="1"/>
  <c r="M15" i="1"/>
  <c r="O14" i="1"/>
  <c r="M14" i="1"/>
  <c r="O13" i="1"/>
  <c r="M13" i="1"/>
  <c r="O12" i="1"/>
  <c r="M12" i="1"/>
  <c r="O11" i="1"/>
  <c r="M11" i="1"/>
  <c r="O8" i="1"/>
  <c r="M8" i="1"/>
  <c r="O18" i="1"/>
  <c r="M18" i="1"/>
</calcChain>
</file>

<file path=xl/sharedStrings.xml><?xml version="1.0" encoding="utf-8"?>
<sst xmlns="http://schemas.openxmlformats.org/spreadsheetml/2006/main" count="604" uniqueCount="269">
  <si>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</si>
  <si>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</si>
  <si>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</si>
  <si>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</si>
  <si>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</si>
  <si>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</si>
  <si>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</si>
  <si>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</si>
  <si>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</si>
  <si>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</si>
  <si>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</si>
  <si>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</si>
  <si>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</si>
  <si>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</si>
  <si>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</si>
  <si>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</si>
  <si>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</si>
  <si>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</si>
  <si>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</si>
  <si>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</si>
  <si>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</si>
  <si>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</si>
  <si>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</si>
  <si>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</si>
  <si>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</si>
  <si>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</si>
  <si>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</si>
  <si>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</si>
  <si>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</si>
  <si>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</si>
  <si>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</si>
  <si>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</si>
  <si>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</si>
  <si>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</si>
  <si>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</si>
  <si>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</si>
  <si>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</si>
  <si>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</si>
  <si>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</si>
  <si>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</si>
  <si>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</si>
  <si>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</si>
  <si>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</si>
  <si>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</si>
  <si>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</si>
  <si>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</si>
  <si>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</si>
  <si>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</si>
  <si>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</si>
  <si>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</si>
  <si>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</si>
  <si>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</si>
  <si>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</si>
  <si>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</si>
  <si>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</si>
  <si>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</si>
  <si>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</si>
  <si>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</si>
  <si>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</si>
  <si>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</si>
  <si>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</si>
  <si>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</si>
  <si>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</si>
  <si>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</si>
  <si>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</si>
  <si>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</si>
  <si>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</si>
  <si>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</si>
  <si>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</si>
  <si>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</si>
  <si>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</si>
  <si>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</si>
  <si>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</si>
  <si>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</si>
  <si>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</si>
  <si>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</si>
  <si>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</si>
  <si>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</si>
  <si>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</si>
  <si>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</si>
  <si>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</si>
  <si>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</si>
  <si>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</si>
  <si>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</si>
  <si>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</si>
  <si>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</si>
  <si>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</si>
  <si>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</si>
  <si>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</si>
  <si>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</si>
  <si>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</si>
  <si>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</si>
  <si>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</si>
  <si>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</si>
  <si>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</si>
  <si>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</si>
  <si>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</si>
  <si>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</si>
  <si>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</si>
  <si>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</si>
  <si>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</si>
  <si>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</si>
  <si>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</si>
  <si>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</si>
  <si>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</si>
  <si>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</si>
  <si>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</si>
  <si>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</si>
  <si>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</si>
  <si>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</si>
  <si>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</si>
  <si>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</si>
  <si>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</si>
  <si>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</si>
  <si>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</si>
  <si>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</si>
  <si>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</si>
  <si>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</si>
  <si>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</si>
  <si>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</si>
  <si>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</si>
  <si>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</si>
  <si>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</si>
  <si>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</si>
  <si>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</si>
  <si>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</si>
  <si>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</si>
  <si>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</si>
  <si>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</si>
  <si>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</si>
  <si>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</si>
  <si>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</si>
  <si>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</si>
  <si>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</si>
  <si>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</si>
  <si>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</si>
  <si>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</si>
  <si>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</si>
  <si>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</si>
  <si>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</si>
  <si>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</si>
  <si>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</si>
  <si>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</si>
  <si>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</si>
  <si>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</si>
  <si>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</si>
  <si>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</si>
  <si>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</si>
  <si>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</si>
  <si>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</si>
  <si>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</si>
  <si>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</si>
  <si>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</si>
  <si>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</si>
  <si>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</si>
  <si>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</si>
  <si>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</si>
  <si>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</si>
  <si>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</si>
  <si>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</si>
  <si>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</si>
  <si>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</si>
  <si>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</si>
  <si>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</si>
  <si>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</si>
  <si>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</si>
  <si>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</si>
  <si>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</si>
  <si>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</si>
  <si>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</si>
  <si>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</si>
  <si>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</si>
  <si>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</si>
  <si>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</si>
  <si>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</si>
  <si>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</si>
  <si>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</si>
  <si>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</si>
  <si>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</si>
  <si>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</si>
  <si>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</si>
  <si>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</si>
  <si>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</si>
  <si>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</si>
  <si>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</si>
  <si>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</si>
  <si>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</si>
  <si>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</si>
  <si>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</si>
  <si>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</si>
  <si>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</si>
  <si>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</si>
  <si>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</si>
  <si>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</si>
  <si>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</si>
  <si>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</si>
  <si>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</si>
  <si>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</si>
  <si>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</si>
  <si>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</si>
  <si>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</si>
  <si>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</si>
  <si>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</si>
  <si>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</si>
  <si>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</si>
  <si>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</si>
  <si>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</si>
  <si>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</si>
  <si>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</si>
  <si>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</si>
  <si>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</si>
  <si>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</si>
  <si>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OFICINA COMERCIAL Y ADMINISTRATIVA</t>
  </si>
  <si>
    <t>Pesos mexicanos</t>
  </si>
  <si>
    <t>AUXILIAR ADMINISTRATIVO</t>
  </si>
  <si>
    <t xml:space="preserve">MARIA LUCIA </t>
  </si>
  <si>
    <t xml:space="preserve">GONZALEZ </t>
  </si>
  <si>
    <t>BLANCAS</t>
  </si>
  <si>
    <t>ISABEL</t>
  </si>
  <si>
    <t xml:space="preserve">RAMOS </t>
  </si>
  <si>
    <t>NEGRETE</t>
  </si>
  <si>
    <t>KARINA SELENE</t>
  </si>
  <si>
    <t>TERRONES</t>
  </si>
  <si>
    <t>SOLANO</t>
  </si>
  <si>
    <t>FONTANERO</t>
  </si>
  <si>
    <t xml:space="preserve">SECCIÓN DE OPERACIÓN Y MANTENIMIENTO </t>
  </si>
  <si>
    <t>GREGORIO</t>
  </si>
  <si>
    <t>ESPINOZA</t>
  </si>
  <si>
    <t>LOPEZ</t>
  </si>
  <si>
    <t>LECTURISTA NOTIFICADOR</t>
  </si>
  <si>
    <t>JAVIER</t>
  </si>
  <si>
    <t>ROJAS</t>
  </si>
  <si>
    <t>ANDRADE</t>
  </si>
  <si>
    <t>SECCIÓN DE REDES Y ESTRUCTURAS DEL AGUA</t>
  </si>
  <si>
    <t xml:space="preserve">JESUS </t>
  </si>
  <si>
    <t>HIPOLITO</t>
  </si>
  <si>
    <t>HERNANDEZ</t>
  </si>
  <si>
    <t>BOMBERO</t>
  </si>
  <si>
    <t>ISIDRO</t>
  </si>
  <si>
    <t xml:space="preserve">GARCIA </t>
  </si>
  <si>
    <t>BUSTAMANTE</t>
  </si>
  <si>
    <t>ALFREDO</t>
  </si>
  <si>
    <t>MONTALVO</t>
  </si>
  <si>
    <t>SECCIÓN COMERCIAL</t>
  </si>
  <si>
    <t xml:space="preserve">CESAR </t>
  </si>
  <si>
    <t>SANCHEZ</t>
  </si>
  <si>
    <t>CANO</t>
  </si>
  <si>
    <t>VELADOR</t>
  </si>
  <si>
    <t>ELGYS</t>
  </si>
  <si>
    <t>ROMAN</t>
  </si>
  <si>
    <t>JEFE DE OFICINA OPERADORA</t>
  </si>
  <si>
    <t xml:space="preserve">CARLOS FRANCISCO      </t>
  </si>
  <si>
    <t>BARCELATA</t>
  </si>
  <si>
    <t>LUNA</t>
  </si>
  <si>
    <t>PESOS MEXICANOS</t>
  </si>
  <si>
    <t>NINGUNA</t>
  </si>
  <si>
    <t>SALARIO QUINCENAL</t>
  </si>
  <si>
    <t>QUINCENAL</t>
  </si>
  <si>
    <t>NUNGUNA</t>
  </si>
  <si>
    <t>ANUAL</t>
  </si>
  <si>
    <t>SEMESTRAL</t>
  </si>
  <si>
    <t>ESTIMULO POR MODERNIZACION ADMINISTRATIVA</t>
  </si>
  <si>
    <t>SECCION COMERCIAL</t>
  </si>
  <si>
    <t>SANTOS</t>
  </si>
  <si>
    <t>JOSE LUIS</t>
  </si>
  <si>
    <t>OFICINA OPERADORA DE CIUDAD ALEMÁN, VER. INFORMACIÓN CORRESPONDIENTE AL PRIMER  TRIMESTRE  DEL 2026</t>
  </si>
  <si>
    <t>BONO ANUAL</t>
  </si>
  <si>
    <t>PESOS  MEXICANOS</t>
  </si>
  <si>
    <t>UNIFORMES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</si>
</sst>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2705E858-C9A7-4132-9AAD-51702CE5C6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UARTO%20TRIMESTRE%202023\8a%20%204TRIM%202023%20CD.%20ALEMAN-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64808"/>
      <sheetName val="Tabla_564795"/>
      <sheetName val="Tabla_564809"/>
      <sheetName val="Tabla_564779"/>
      <sheetName val="Tabla_564799"/>
      <sheetName val="Tabla_564786"/>
      <sheetName val="Tabla_564796"/>
      <sheetName val="Tabla_564787"/>
      <sheetName val="Tabla_564788"/>
      <sheetName val="Tabla_564806"/>
      <sheetName val="Tabla_564810"/>
      <sheetName val="Tabla_564807"/>
      <sheetName val="Tabla_564811"/>
      <sheetName val="Hoja1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9"/>
  <sheetViews>
    <sheetView topLeftCell="Z2" workbookViewId="0">
      <selection activeCell="AC27" sqref="AC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43" hidden="1" x14ac:dyDescent="0.25">
      <c r="A1" t="s">
        <v>0</v>
      </c>
    </row>
    <row r="2" spans="1:4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4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43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43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43" x14ac:dyDescent="0.25">
      <c r="A8">
        <v>2026</v>
      </c>
      <c r="B8" s="5">
        <v>46023</v>
      </c>
      <c r="C8" s="3">
        <v>46112</v>
      </c>
      <c r="D8" t="s">
        <v>88</v>
      </c>
      <c r="E8">
        <v>1</v>
      </c>
      <c r="F8" t="s">
        <v>250</v>
      </c>
      <c r="G8" t="s">
        <v>250</v>
      </c>
      <c r="H8" t="s">
        <v>212</v>
      </c>
      <c r="I8" t="s">
        <v>251</v>
      </c>
      <c r="J8" s="4" t="s">
        <v>252</v>
      </c>
      <c r="K8" t="s">
        <v>253</v>
      </c>
      <c r="L8" t="s">
        <v>91</v>
      </c>
      <c r="M8">
        <f>13249*2</f>
        <v>26498</v>
      </c>
      <c r="N8" t="s">
        <v>213</v>
      </c>
      <c r="O8">
        <f>10464*2</f>
        <v>20928</v>
      </c>
      <c r="P8" t="s">
        <v>213</v>
      </c>
      <c r="Q8">
        <v>1</v>
      </c>
      <c r="R8">
        <v>1</v>
      </c>
      <c r="S8">
        <v>1</v>
      </c>
      <c r="T8">
        <v>1</v>
      </c>
      <c r="U8">
        <v>1</v>
      </c>
      <c r="V8" s="4">
        <v>1</v>
      </c>
      <c r="W8">
        <v>1</v>
      </c>
      <c r="X8">
        <v>1</v>
      </c>
      <c r="Y8">
        <v>1</v>
      </c>
      <c r="Z8">
        <v>1</v>
      </c>
      <c r="AA8" s="4">
        <v>1</v>
      </c>
      <c r="AB8">
        <v>1</v>
      </c>
      <c r="AC8">
        <v>1</v>
      </c>
      <c r="AD8" t="s">
        <v>212</v>
      </c>
      <c r="AE8" s="3">
        <v>46112</v>
      </c>
      <c r="AF8" t="s">
        <v>265</v>
      </c>
    </row>
    <row r="9" spans="1:43" x14ac:dyDescent="0.25">
      <c r="A9" s="8">
        <v>2026</v>
      </c>
      <c r="B9" s="5">
        <v>46023</v>
      </c>
      <c r="C9" s="3">
        <v>46112</v>
      </c>
      <c r="D9" t="s">
        <v>81</v>
      </c>
      <c r="E9">
        <v>4</v>
      </c>
      <c r="F9" t="s">
        <v>214</v>
      </c>
      <c r="G9" t="s">
        <v>214</v>
      </c>
      <c r="H9" t="s">
        <v>212</v>
      </c>
      <c r="I9" t="s">
        <v>215</v>
      </c>
      <c r="J9" s="4" t="s">
        <v>216</v>
      </c>
      <c r="K9" t="s">
        <v>217</v>
      </c>
      <c r="L9" t="s">
        <v>92</v>
      </c>
      <c r="M9">
        <f>7702*2</f>
        <v>15404</v>
      </c>
      <c r="N9" t="s">
        <v>213</v>
      </c>
      <c r="O9">
        <f>6292*2</f>
        <v>12584</v>
      </c>
      <c r="P9" t="s">
        <v>213</v>
      </c>
      <c r="Q9">
        <v>1</v>
      </c>
      <c r="R9">
        <v>1</v>
      </c>
      <c r="S9">
        <v>2</v>
      </c>
      <c r="T9">
        <v>1</v>
      </c>
      <c r="U9">
        <v>1</v>
      </c>
      <c r="V9" s="4">
        <v>1</v>
      </c>
      <c r="W9">
        <v>1</v>
      </c>
      <c r="X9">
        <v>1</v>
      </c>
      <c r="Y9">
        <v>2</v>
      </c>
      <c r="Z9">
        <v>2</v>
      </c>
      <c r="AA9" s="4">
        <v>1</v>
      </c>
      <c r="AB9">
        <v>1</v>
      </c>
      <c r="AC9">
        <v>2</v>
      </c>
      <c r="AD9" t="s">
        <v>212</v>
      </c>
      <c r="AE9" s="3">
        <v>46112</v>
      </c>
      <c r="AF9" s="8" t="s">
        <v>265</v>
      </c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</row>
    <row r="10" spans="1:43" x14ac:dyDescent="0.25">
      <c r="A10" s="8">
        <v>2026</v>
      </c>
      <c r="B10" s="5">
        <v>46023</v>
      </c>
      <c r="C10" s="3">
        <v>46112</v>
      </c>
      <c r="D10" t="s">
        <v>81</v>
      </c>
      <c r="E10">
        <v>4</v>
      </c>
      <c r="F10" t="s">
        <v>214</v>
      </c>
      <c r="G10" t="s">
        <v>214</v>
      </c>
      <c r="H10" t="s">
        <v>212</v>
      </c>
      <c r="I10" t="s">
        <v>218</v>
      </c>
      <c r="J10" s="4" t="s">
        <v>219</v>
      </c>
      <c r="K10" t="s">
        <v>220</v>
      </c>
      <c r="L10" t="s">
        <v>92</v>
      </c>
      <c r="M10">
        <f>7729*2</f>
        <v>15458</v>
      </c>
      <c r="N10" t="s">
        <v>213</v>
      </c>
      <c r="O10">
        <f>6311*2</f>
        <v>12622</v>
      </c>
      <c r="P10" t="s">
        <v>213</v>
      </c>
      <c r="Q10">
        <v>1</v>
      </c>
      <c r="R10">
        <v>1</v>
      </c>
      <c r="S10">
        <v>3</v>
      </c>
      <c r="T10">
        <v>1</v>
      </c>
      <c r="U10">
        <v>1</v>
      </c>
      <c r="V10" s="4">
        <v>1</v>
      </c>
      <c r="W10">
        <v>1</v>
      </c>
      <c r="X10">
        <v>1</v>
      </c>
      <c r="Y10">
        <v>3</v>
      </c>
      <c r="Z10">
        <v>3</v>
      </c>
      <c r="AA10" s="4">
        <v>1</v>
      </c>
      <c r="AB10">
        <v>1</v>
      </c>
      <c r="AC10">
        <v>3</v>
      </c>
      <c r="AD10" t="s">
        <v>212</v>
      </c>
      <c r="AE10" s="3">
        <v>46112</v>
      </c>
      <c r="AF10" s="8" t="s">
        <v>265</v>
      </c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</row>
    <row r="11" spans="1:43" x14ac:dyDescent="0.25">
      <c r="A11" s="8">
        <v>2026</v>
      </c>
      <c r="B11" s="5">
        <v>46023</v>
      </c>
      <c r="C11" s="3">
        <v>46112</v>
      </c>
      <c r="D11" t="s">
        <v>81</v>
      </c>
      <c r="E11">
        <v>4</v>
      </c>
      <c r="F11" t="s">
        <v>214</v>
      </c>
      <c r="G11" t="s">
        <v>214</v>
      </c>
      <c r="H11" t="s">
        <v>212</v>
      </c>
      <c r="I11" t="s">
        <v>221</v>
      </c>
      <c r="J11" s="4" t="s">
        <v>222</v>
      </c>
      <c r="K11" t="s">
        <v>223</v>
      </c>
      <c r="L11" t="s">
        <v>92</v>
      </c>
      <c r="M11">
        <f>5879*2</f>
        <v>11758</v>
      </c>
      <c r="N11" t="s">
        <v>213</v>
      </c>
      <c r="O11">
        <f>4934*2</f>
        <v>9868</v>
      </c>
      <c r="P11" t="s">
        <v>213</v>
      </c>
      <c r="Q11">
        <v>1</v>
      </c>
      <c r="R11">
        <v>1</v>
      </c>
      <c r="S11">
        <v>4</v>
      </c>
      <c r="T11">
        <v>1</v>
      </c>
      <c r="U11">
        <v>1</v>
      </c>
      <c r="V11" s="4">
        <v>1</v>
      </c>
      <c r="W11">
        <v>1</v>
      </c>
      <c r="X11">
        <v>1</v>
      </c>
      <c r="Y11">
        <v>4</v>
      </c>
      <c r="Z11">
        <v>4</v>
      </c>
      <c r="AA11" s="4">
        <v>1</v>
      </c>
      <c r="AB11">
        <v>1</v>
      </c>
      <c r="AC11">
        <v>4</v>
      </c>
      <c r="AD11" t="s">
        <v>212</v>
      </c>
      <c r="AE11" s="3">
        <v>46112</v>
      </c>
      <c r="AF11" s="8" t="s">
        <v>265</v>
      </c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</row>
    <row r="12" spans="1:43" x14ac:dyDescent="0.25">
      <c r="A12" s="8">
        <v>2026</v>
      </c>
      <c r="B12" s="5">
        <v>46023</v>
      </c>
      <c r="C12" s="3">
        <v>46112</v>
      </c>
      <c r="D12" t="s">
        <v>81</v>
      </c>
      <c r="E12">
        <v>4</v>
      </c>
      <c r="F12" t="s">
        <v>224</v>
      </c>
      <c r="G12" t="s">
        <v>224</v>
      </c>
      <c r="H12" t="s">
        <v>225</v>
      </c>
      <c r="I12" t="s">
        <v>226</v>
      </c>
      <c r="J12" s="4" t="s">
        <v>227</v>
      </c>
      <c r="K12" t="s">
        <v>228</v>
      </c>
      <c r="L12" t="s">
        <v>91</v>
      </c>
      <c r="M12">
        <f>6322*2</f>
        <v>12644</v>
      </c>
      <c r="N12" t="s">
        <v>213</v>
      </c>
      <c r="O12">
        <f>5297*2</f>
        <v>10594</v>
      </c>
      <c r="P12" t="s">
        <v>213</v>
      </c>
      <c r="Q12">
        <v>1</v>
      </c>
      <c r="R12">
        <v>1</v>
      </c>
      <c r="S12">
        <v>5</v>
      </c>
      <c r="T12">
        <v>1</v>
      </c>
      <c r="U12">
        <v>1</v>
      </c>
      <c r="V12" s="4">
        <v>1</v>
      </c>
      <c r="W12">
        <v>1</v>
      </c>
      <c r="X12">
        <v>1</v>
      </c>
      <c r="Y12">
        <v>5</v>
      </c>
      <c r="Z12">
        <v>5</v>
      </c>
      <c r="AA12" s="4">
        <v>1</v>
      </c>
      <c r="AB12">
        <v>1</v>
      </c>
      <c r="AC12">
        <v>5</v>
      </c>
      <c r="AD12" t="s">
        <v>212</v>
      </c>
      <c r="AE12" s="3">
        <v>46112</v>
      </c>
      <c r="AF12" s="8" t="s">
        <v>265</v>
      </c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</row>
    <row r="13" spans="1:43" x14ac:dyDescent="0.25">
      <c r="A13" s="8">
        <v>2026</v>
      </c>
      <c r="B13" s="5">
        <v>46023</v>
      </c>
      <c r="C13" s="3">
        <v>46112</v>
      </c>
      <c r="D13" t="s">
        <v>81</v>
      </c>
      <c r="E13">
        <v>4</v>
      </c>
      <c r="F13" t="s">
        <v>224</v>
      </c>
      <c r="G13" t="s">
        <v>224</v>
      </c>
      <c r="H13" t="s">
        <v>225</v>
      </c>
      <c r="I13" t="s">
        <v>230</v>
      </c>
      <c r="J13" s="4" t="s">
        <v>231</v>
      </c>
      <c r="K13" t="s">
        <v>232</v>
      </c>
      <c r="L13" t="s">
        <v>91</v>
      </c>
      <c r="M13">
        <f>4794*2</f>
        <v>9588</v>
      </c>
      <c r="N13" t="s">
        <v>213</v>
      </c>
      <c r="O13">
        <f>3277*2</f>
        <v>6554</v>
      </c>
      <c r="P13" t="s">
        <v>213</v>
      </c>
      <c r="Q13">
        <v>1</v>
      </c>
      <c r="R13">
        <v>1</v>
      </c>
      <c r="S13">
        <v>6</v>
      </c>
      <c r="T13">
        <v>1</v>
      </c>
      <c r="U13">
        <v>1</v>
      </c>
      <c r="V13" s="4">
        <v>1</v>
      </c>
      <c r="W13">
        <v>1</v>
      </c>
      <c r="X13">
        <v>1</v>
      </c>
      <c r="Y13">
        <v>6</v>
      </c>
      <c r="Z13">
        <v>6</v>
      </c>
      <c r="AA13" s="4">
        <v>1</v>
      </c>
      <c r="AB13">
        <v>1</v>
      </c>
      <c r="AC13">
        <v>6</v>
      </c>
      <c r="AD13" t="s">
        <v>212</v>
      </c>
      <c r="AE13" s="3">
        <v>46112</v>
      </c>
      <c r="AF13" s="8" t="s">
        <v>265</v>
      </c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</row>
    <row r="14" spans="1:43" x14ac:dyDescent="0.25">
      <c r="A14" s="8">
        <v>2026</v>
      </c>
      <c r="B14" s="5">
        <v>46023</v>
      </c>
      <c r="C14" s="3">
        <v>46112</v>
      </c>
      <c r="D14" t="s">
        <v>81</v>
      </c>
      <c r="E14">
        <v>4</v>
      </c>
      <c r="F14" t="s">
        <v>224</v>
      </c>
      <c r="G14" t="s">
        <v>224</v>
      </c>
      <c r="H14" t="s">
        <v>233</v>
      </c>
      <c r="I14" t="s">
        <v>234</v>
      </c>
      <c r="J14" s="4" t="s">
        <v>235</v>
      </c>
      <c r="K14" t="s">
        <v>236</v>
      </c>
      <c r="L14" t="s">
        <v>91</v>
      </c>
      <c r="M14">
        <f>5098*2</f>
        <v>10196</v>
      </c>
      <c r="N14" t="s">
        <v>213</v>
      </c>
      <c r="O14">
        <f>2942*2</f>
        <v>5884</v>
      </c>
      <c r="P14" t="s">
        <v>213</v>
      </c>
      <c r="Q14">
        <v>1</v>
      </c>
      <c r="R14">
        <v>1</v>
      </c>
      <c r="S14">
        <v>7</v>
      </c>
      <c r="T14">
        <v>1</v>
      </c>
      <c r="U14">
        <v>1</v>
      </c>
      <c r="V14" s="4">
        <v>1</v>
      </c>
      <c r="W14">
        <v>1</v>
      </c>
      <c r="X14">
        <v>1</v>
      </c>
      <c r="Y14">
        <v>7</v>
      </c>
      <c r="Z14">
        <v>7</v>
      </c>
      <c r="AA14" s="4">
        <v>1</v>
      </c>
      <c r="AB14">
        <v>1</v>
      </c>
      <c r="AC14">
        <v>7</v>
      </c>
      <c r="AD14" t="s">
        <v>212</v>
      </c>
      <c r="AE14" s="3">
        <v>46112</v>
      </c>
      <c r="AF14" s="8" t="s">
        <v>265</v>
      </c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</row>
    <row r="15" spans="1:43" x14ac:dyDescent="0.25">
      <c r="A15" s="8">
        <v>2026</v>
      </c>
      <c r="B15" s="5">
        <v>46023</v>
      </c>
      <c r="C15" s="3">
        <v>46112</v>
      </c>
      <c r="D15" t="s">
        <v>81</v>
      </c>
      <c r="E15">
        <v>4</v>
      </c>
      <c r="F15" t="s">
        <v>237</v>
      </c>
      <c r="G15" t="s">
        <v>237</v>
      </c>
      <c r="H15" t="s">
        <v>233</v>
      </c>
      <c r="I15" t="s">
        <v>238</v>
      </c>
      <c r="J15" s="4" t="s">
        <v>239</v>
      </c>
      <c r="K15" t="s">
        <v>240</v>
      </c>
      <c r="L15" t="s">
        <v>91</v>
      </c>
      <c r="M15">
        <f>5175*2</f>
        <v>10350</v>
      </c>
      <c r="N15" t="s">
        <v>213</v>
      </c>
      <c r="O15">
        <f>4322*2</f>
        <v>8644</v>
      </c>
      <c r="P15" t="s">
        <v>213</v>
      </c>
      <c r="Q15">
        <v>1</v>
      </c>
      <c r="R15">
        <v>1</v>
      </c>
      <c r="S15">
        <v>8</v>
      </c>
      <c r="T15">
        <v>1</v>
      </c>
      <c r="U15">
        <v>1</v>
      </c>
      <c r="V15" s="4">
        <v>1</v>
      </c>
      <c r="W15">
        <v>1</v>
      </c>
      <c r="X15">
        <v>1</v>
      </c>
      <c r="Y15">
        <v>8</v>
      </c>
      <c r="Z15">
        <v>8</v>
      </c>
      <c r="AA15" s="4">
        <v>1</v>
      </c>
      <c r="AB15">
        <v>1</v>
      </c>
      <c r="AC15">
        <v>8</v>
      </c>
      <c r="AD15" t="s">
        <v>212</v>
      </c>
      <c r="AE15" s="3">
        <v>46112</v>
      </c>
      <c r="AF15" s="8" t="s">
        <v>265</v>
      </c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</row>
    <row r="16" spans="1:43" x14ac:dyDescent="0.25">
      <c r="A16" s="8">
        <v>2026</v>
      </c>
      <c r="B16" s="5">
        <v>46023</v>
      </c>
      <c r="C16" s="3">
        <v>46112</v>
      </c>
      <c r="D16" t="s">
        <v>81</v>
      </c>
      <c r="E16">
        <v>4</v>
      </c>
      <c r="F16" t="s">
        <v>237</v>
      </c>
      <c r="G16" t="s">
        <v>237</v>
      </c>
      <c r="H16" t="s">
        <v>233</v>
      </c>
      <c r="I16" t="s">
        <v>241</v>
      </c>
      <c r="J16" s="4" t="s">
        <v>242</v>
      </c>
      <c r="K16" t="s">
        <v>236</v>
      </c>
      <c r="L16" t="s">
        <v>91</v>
      </c>
      <c r="M16">
        <f>4785*2</f>
        <v>9570</v>
      </c>
      <c r="N16" t="s">
        <v>213</v>
      </c>
      <c r="O16">
        <f>4102*2</f>
        <v>8204</v>
      </c>
      <c r="P16" t="s">
        <v>213</v>
      </c>
      <c r="Q16">
        <v>1</v>
      </c>
      <c r="R16">
        <v>1</v>
      </c>
      <c r="S16">
        <v>9</v>
      </c>
      <c r="T16">
        <v>1</v>
      </c>
      <c r="U16">
        <v>1</v>
      </c>
      <c r="V16" s="4">
        <v>1</v>
      </c>
      <c r="W16">
        <v>1</v>
      </c>
      <c r="X16">
        <v>1</v>
      </c>
      <c r="Y16">
        <v>9</v>
      </c>
      <c r="Z16">
        <v>9</v>
      </c>
      <c r="AA16" s="4">
        <v>1</v>
      </c>
      <c r="AB16">
        <v>1</v>
      </c>
      <c r="AC16">
        <v>9</v>
      </c>
      <c r="AD16" t="s">
        <v>212</v>
      </c>
      <c r="AE16" s="3">
        <v>46112</v>
      </c>
      <c r="AF16" s="8" t="s">
        <v>265</v>
      </c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</row>
    <row r="17" spans="1:43" x14ac:dyDescent="0.25">
      <c r="A17" s="8">
        <v>2026</v>
      </c>
      <c r="B17" s="5">
        <v>46023</v>
      </c>
      <c r="C17" s="3">
        <v>46112</v>
      </c>
      <c r="D17" t="s">
        <v>81</v>
      </c>
      <c r="E17">
        <v>3</v>
      </c>
      <c r="F17" t="s">
        <v>229</v>
      </c>
      <c r="G17" t="s">
        <v>229</v>
      </c>
      <c r="H17" t="s">
        <v>243</v>
      </c>
      <c r="I17" t="s">
        <v>244</v>
      </c>
      <c r="J17" s="4" t="s">
        <v>245</v>
      </c>
      <c r="K17" t="s">
        <v>246</v>
      </c>
      <c r="L17" t="s">
        <v>91</v>
      </c>
      <c r="M17">
        <f>5109*2</f>
        <v>10218</v>
      </c>
      <c r="N17" t="s">
        <v>213</v>
      </c>
      <c r="O17">
        <f>2924*2</f>
        <v>5848</v>
      </c>
      <c r="P17" t="s">
        <v>213</v>
      </c>
      <c r="Q17">
        <v>1</v>
      </c>
      <c r="R17">
        <v>1</v>
      </c>
      <c r="S17">
        <v>10</v>
      </c>
      <c r="T17">
        <v>1</v>
      </c>
      <c r="U17">
        <v>1</v>
      </c>
      <c r="V17" s="4">
        <v>1</v>
      </c>
      <c r="W17">
        <v>1</v>
      </c>
      <c r="X17">
        <v>1</v>
      </c>
      <c r="Y17">
        <v>10</v>
      </c>
      <c r="Z17">
        <v>10</v>
      </c>
      <c r="AA17" s="4">
        <v>1</v>
      </c>
      <c r="AB17">
        <v>1</v>
      </c>
      <c r="AC17">
        <v>10</v>
      </c>
      <c r="AD17" t="s">
        <v>212</v>
      </c>
      <c r="AE17" s="3">
        <v>46112</v>
      </c>
      <c r="AF17" s="8" t="s">
        <v>265</v>
      </c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</row>
    <row r="18" spans="1:43" x14ac:dyDescent="0.25">
      <c r="A18" s="8">
        <v>2026</v>
      </c>
      <c r="B18" s="5">
        <v>46023</v>
      </c>
      <c r="C18" s="3">
        <v>46112</v>
      </c>
      <c r="D18" t="s">
        <v>81</v>
      </c>
      <c r="E18">
        <v>4</v>
      </c>
      <c r="F18" t="s">
        <v>224</v>
      </c>
      <c r="G18" t="s">
        <v>224</v>
      </c>
      <c r="H18" t="s">
        <v>262</v>
      </c>
      <c r="I18" t="s">
        <v>248</v>
      </c>
      <c r="J18" s="4" t="s">
        <v>249</v>
      </c>
      <c r="K18" t="s">
        <v>242</v>
      </c>
      <c r="L18" t="s">
        <v>91</v>
      </c>
      <c r="M18">
        <f>4331*2</f>
        <v>8662</v>
      </c>
      <c r="N18" t="s">
        <v>213</v>
      </c>
      <c r="O18">
        <f>4036*2</f>
        <v>8072</v>
      </c>
      <c r="P18" t="s">
        <v>213</v>
      </c>
      <c r="Q18">
        <v>1</v>
      </c>
      <c r="R18">
        <v>1</v>
      </c>
      <c r="S18">
        <v>11</v>
      </c>
      <c r="T18">
        <v>1</v>
      </c>
      <c r="U18">
        <v>1</v>
      </c>
      <c r="V18" s="4">
        <v>1</v>
      </c>
      <c r="W18">
        <v>1</v>
      </c>
      <c r="X18">
        <v>1</v>
      </c>
      <c r="Y18">
        <v>11</v>
      </c>
      <c r="Z18">
        <v>11</v>
      </c>
      <c r="AA18" s="4">
        <v>1</v>
      </c>
      <c r="AB18">
        <v>1</v>
      </c>
      <c r="AC18">
        <v>11</v>
      </c>
      <c r="AD18" t="s">
        <v>212</v>
      </c>
      <c r="AE18" s="3">
        <v>46112</v>
      </c>
      <c r="AF18" s="8" t="s">
        <v>265</v>
      </c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</row>
    <row r="19" spans="1:43" x14ac:dyDescent="0.25">
      <c r="A19" s="8">
        <v>2026</v>
      </c>
      <c r="B19" s="5">
        <v>46023</v>
      </c>
      <c r="C19" s="3">
        <v>46112</v>
      </c>
      <c r="D19" t="s">
        <v>81</v>
      </c>
      <c r="E19">
        <v>5</v>
      </c>
      <c r="F19" t="s">
        <v>247</v>
      </c>
      <c r="G19" t="s">
        <v>247</v>
      </c>
      <c r="H19" s="8" t="s">
        <v>233</v>
      </c>
      <c r="I19" t="s">
        <v>228</v>
      </c>
      <c r="J19" s="4" t="s">
        <v>263</v>
      </c>
      <c r="K19" t="s">
        <v>264</v>
      </c>
      <c r="L19" t="s">
        <v>91</v>
      </c>
      <c r="M19">
        <v>9460</v>
      </c>
      <c r="N19" t="s">
        <v>213</v>
      </c>
      <c r="O19">
        <v>8916</v>
      </c>
      <c r="P19" t="s">
        <v>213</v>
      </c>
      <c r="Q19">
        <v>1</v>
      </c>
      <c r="R19">
        <v>1</v>
      </c>
      <c r="S19">
        <v>12</v>
      </c>
      <c r="T19">
        <v>1</v>
      </c>
      <c r="U19">
        <v>1</v>
      </c>
      <c r="V19" s="4">
        <v>1</v>
      </c>
      <c r="W19">
        <v>1</v>
      </c>
      <c r="X19">
        <v>1</v>
      </c>
      <c r="Y19">
        <v>12</v>
      </c>
      <c r="Z19">
        <v>12</v>
      </c>
      <c r="AA19" s="4">
        <v>1</v>
      </c>
      <c r="AB19">
        <v>1</v>
      </c>
      <c r="AC19">
        <v>12</v>
      </c>
      <c r="AD19" t="s">
        <v>212</v>
      </c>
      <c r="AE19" s="3">
        <v>46112</v>
      </c>
      <c r="AF19" s="8" t="s">
        <v>265</v>
      </c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17" xr:uid="{1DDB3A8F-AA3B-44E8-BD87-63F0C93E88F8}">
      <formula1>Hidden_312</formula1>
    </dataValidation>
    <dataValidation type="list" allowBlank="1" showErrorMessage="1" sqref="L18" xr:uid="{00000000-0002-0000-0000-000001000000}">
      <formula1>Hidden_211</formula1>
    </dataValidation>
    <dataValidation type="list" allowBlank="1" showErrorMessage="1" sqref="D8:D18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E32" sqref="E32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255</v>
      </c>
      <c r="C4">
        <v>0</v>
      </c>
      <c r="D4">
        <v>0</v>
      </c>
      <c r="E4">
        <v>0</v>
      </c>
      <c r="F4" t="s">
        <v>255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255</v>
      </c>
      <c r="C4">
        <v>0</v>
      </c>
      <c r="D4">
        <v>0</v>
      </c>
      <c r="E4">
        <v>0</v>
      </c>
      <c r="F4" t="s">
        <v>255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5"/>
  <sheetViews>
    <sheetView topLeftCell="A3" workbookViewId="0">
      <selection activeCell="E30" sqref="E30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266</v>
      </c>
      <c r="C4">
        <v>2208</v>
      </c>
      <c r="D4" s="9">
        <v>2208</v>
      </c>
      <c r="E4" t="s">
        <v>267</v>
      </c>
      <c r="F4" t="s">
        <v>259</v>
      </c>
    </row>
    <row r="5" spans="1:6" x14ac:dyDescent="0.25">
      <c r="A5">
        <v>2</v>
      </c>
      <c r="B5" s="9" t="s">
        <v>266</v>
      </c>
      <c r="C5">
        <v>3100</v>
      </c>
      <c r="D5" s="9">
        <v>3100</v>
      </c>
      <c r="E5" s="9" t="s">
        <v>267</v>
      </c>
      <c r="F5" s="9" t="s">
        <v>259</v>
      </c>
    </row>
    <row r="6" spans="1:6" x14ac:dyDescent="0.25">
      <c r="A6">
        <v>3</v>
      </c>
      <c r="B6" s="9" t="s">
        <v>266</v>
      </c>
      <c r="C6">
        <v>3100</v>
      </c>
      <c r="D6" s="9">
        <v>3100</v>
      </c>
      <c r="E6" s="9" t="s">
        <v>267</v>
      </c>
      <c r="F6" s="9" t="s">
        <v>259</v>
      </c>
    </row>
    <row r="7" spans="1:6" x14ac:dyDescent="0.25">
      <c r="A7">
        <v>4</v>
      </c>
      <c r="B7" s="9" t="s">
        <v>266</v>
      </c>
      <c r="C7" s="9">
        <v>3100</v>
      </c>
      <c r="D7" s="9">
        <v>3100</v>
      </c>
      <c r="E7" s="9" t="s">
        <v>267</v>
      </c>
      <c r="F7" s="9" t="s">
        <v>259</v>
      </c>
    </row>
    <row r="8" spans="1:6" x14ac:dyDescent="0.25">
      <c r="A8">
        <v>5</v>
      </c>
      <c r="B8" s="9" t="s">
        <v>266</v>
      </c>
      <c r="C8" s="9">
        <v>3100</v>
      </c>
      <c r="D8" s="9">
        <v>3100</v>
      </c>
      <c r="E8" s="9" t="s">
        <v>267</v>
      </c>
      <c r="F8" s="9" t="s">
        <v>259</v>
      </c>
    </row>
    <row r="9" spans="1:6" x14ac:dyDescent="0.25">
      <c r="A9">
        <v>6</v>
      </c>
      <c r="B9" s="9" t="s">
        <v>266</v>
      </c>
      <c r="C9" s="9">
        <v>3100</v>
      </c>
      <c r="D9" s="9">
        <v>3100</v>
      </c>
      <c r="E9" s="9" t="s">
        <v>267</v>
      </c>
      <c r="F9" s="9" t="s">
        <v>259</v>
      </c>
    </row>
    <row r="10" spans="1:6" x14ac:dyDescent="0.25">
      <c r="A10">
        <v>7</v>
      </c>
      <c r="B10" s="9" t="s">
        <v>266</v>
      </c>
      <c r="C10" s="9">
        <v>3100</v>
      </c>
      <c r="D10" s="9">
        <v>3100</v>
      </c>
      <c r="E10" s="9" t="s">
        <v>267</v>
      </c>
      <c r="F10" s="9" t="s">
        <v>259</v>
      </c>
    </row>
    <row r="11" spans="1:6" x14ac:dyDescent="0.25">
      <c r="A11">
        <v>8</v>
      </c>
      <c r="B11" s="9" t="s">
        <v>266</v>
      </c>
      <c r="C11" s="9">
        <v>3100</v>
      </c>
      <c r="D11" s="9">
        <v>3100</v>
      </c>
      <c r="E11" s="9" t="s">
        <v>267</v>
      </c>
      <c r="F11" s="9" t="s">
        <v>259</v>
      </c>
    </row>
    <row r="12" spans="1:6" x14ac:dyDescent="0.25">
      <c r="A12">
        <v>9</v>
      </c>
      <c r="B12" s="9" t="s">
        <v>266</v>
      </c>
      <c r="C12" s="9">
        <v>3100</v>
      </c>
      <c r="D12" s="9">
        <v>3100</v>
      </c>
      <c r="E12" s="9" t="s">
        <v>267</v>
      </c>
      <c r="F12" s="9" t="s">
        <v>259</v>
      </c>
    </row>
    <row r="13" spans="1:6" x14ac:dyDescent="0.25">
      <c r="A13">
        <v>10</v>
      </c>
      <c r="B13" s="9" t="s">
        <v>266</v>
      </c>
      <c r="C13" s="9">
        <v>3100</v>
      </c>
      <c r="D13" s="9">
        <v>3100</v>
      </c>
      <c r="E13" s="9" t="s">
        <v>267</v>
      </c>
      <c r="F13" s="9" t="s">
        <v>259</v>
      </c>
    </row>
    <row r="14" spans="1:6" x14ac:dyDescent="0.25">
      <c r="A14">
        <v>11</v>
      </c>
      <c r="B14" s="9" t="s">
        <v>266</v>
      </c>
      <c r="C14">
        <v>3091</v>
      </c>
      <c r="D14" s="9">
        <v>3091</v>
      </c>
      <c r="E14" s="9" t="s">
        <v>267</v>
      </c>
      <c r="F14" s="9" t="s">
        <v>259</v>
      </c>
    </row>
    <row r="15" spans="1:6" x14ac:dyDescent="0.25">
      <c r="A15">
        <v>12</v>
      </c>
      <c r="B15" s="9" t="s">
        <v>266</v>
      </c>
      <c r="C15">
        <v>0</v>
      </c>
      <c r="D15" s="9">
        <v>0</v>
      </c>
      <c r="E15" s="9" t="s">
        <v>267</v>
      </c>
      <c r="F15" s="9" t="s">
        <v>259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5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46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261</v>
      </c>
      <c r="C4">
        <v>2666</v>
      </c>
      <c r="D4" s="7">
        <v>1036</v>
      </c>
      <c r="E4" t="s">
        <v>254</v>
      </c>
      <c r="F4" t="s">
        <v>260</v>
      </c>
    </row>
    <row r="5" spans="1:6" x14ac:dyDescent="0.25">
      <c r="A5">
        <v>2</v>
      </c>
      <c r="B5" s="7" t="s">
        <v>261</v>
      </c>
      <c r="C5">
        <v>4606</v>
      </c>
      <c r="D5" s="7">
        <v>3454</v>
      </c>
      <c r="E5" s="7" t="s">
        <v>254</v>
      </c>
      <c r="F5" s="7" t="s">
        <v>260</v>
      </c>
    </row>
    <row r="6" spans="1:6" x14ac:dyDescent="0.25">
      <c r="A6">
        <v>3</v>
      </c>
      <c r="B6" s="7" t="s">
        <v>261</v>
      </c>
      <c r="C6">
        <v>4606</v>
      </c>
      <c r="D6" s="7">
        <v>3454</v>
      </c>
      <c r="E6" s="7" t="s">
        <v>254</v>
      </c>
      <c r="F6" s="7" t="s">
        <v>260</v>
      </c>
    </row>
    <row r="7" spans="1:6" x14ac:dyDescent="0.25">
      <c r="A7">
        <v>4</v>
      </c>
      <c r="B7" s="7" t="s">
        <v>261</v>
      </c>
      <c r="C7">
        <v>4988</v>
      </c>
      <c r="D7" s="7">
        <v>3741</v>
      </c>
      <c r="E7" s="7" t="s">
        <v>254</v>
      </c>
      <c r="F7" s="7" t="s">
        <v>260</v>
      </c>
    </row>
    <row r="8" spans="1:6" x14ac:dyDescent="0.25">
      <c r="A8">
        <v>5</v>
      </c>
      <c r="B8" s="7" t="s">
        <v>261</v>
      </c>
      <c r="C8">
        <v>6740</v>
      </c>
      <c r="D8" s="7">
        <v>3252</v>
      </c>
      <c r="E8" s="7" t="s">
        <v>254</v>
      </c>
      <c r="F8" s="7" t="s">
        <v>260</v>
      </c>
    </row>
    <row r="9" spans="1:6" x14ac:dyDescent="0.25">
      <c r="A9">
        <v>6</v>
      </c>
      <c r="B9" s="7" t="s">
        <v>261</v>
      </c>
      <c r="C9">
        <v>4314</v>
      </c>
      <c r="D9" s="7">
        <v>2947</v>
      </c>
      <c r="E9" s="7" t="s">
        <v>254</v>
      </c>
      <c r="F9" s="7" t="s">
        <v>260</v>
      </c>
    </row>
    <row r="10" spans="1:6" x14ac:dyDescent="0.25">
      <c r="A10">
        <v>7</v>
      </c>
      <c r="B10" s="7" t="s">
        <v>261</v>
      </c>
      <c r="C10">
        <v>4336</v>
      </c>
      <c r="D10" s="7">
        <v>3235</v>
      </c>
      <c r="E10" s="7" t="s">
        <v>254</v>
      </c>
      <c r="F10" s="7" t="s">
        <v>260</v>
      </c>
    </row>
    <row r="11" spans="1:6" x14ac:dyDescent="0.25">
      <c r="A11">
        <v>8</v>
      </c>
      <c r="B11" s="7" t="s">
        <v>261</v>
      </c>
      <c r="C11">
        <v>4438</v>
      </c>
      <c r="D11" s="7">
        <v>3328</v>
      </c>
      <c r="E11" s="7" t="s">
        <v>254</v>
      </c>
      <c r="F11" s="7" t="s">
        <v>260</v>
      </c>
    </row>
    <row r="12" spans="1:6" x14ac:dyDescent="0.25">
      <c r="A12">
        <v>9</v>
      </c>
      <c r="B12" s="7" t="s">
        <v>261</v>
      </c>
      <c r="C12">
        <v>3929</v>
      </c>
      <c r="D12" s="7">
        <v>2947</v>
      </c>
      <c r="E12" s="7" t="s">
        <v>254</v>
      </c>
      <c r="F12" s="7" t="s">
        <v>260</v>
      </c>
    </row>
    <row r="13" spans="1:6" x14ac:dyDescent="0.25">
      <c r="A13">
        <v>10</v>
      </c>
      <c r="B13" s="7" t="s">
        <v>261</v>
      </c>
      <c r="C13">
        <v>3929</v>
      </c>
      <c r="D13" s="7">
        <v>2947</v>
      </c>
      <c r="E13" s="7" t="s">
        <v>254</v>
      </c>
      <c r="F13" s="7" t="s">
        <v>260</v>
      </c>
    </row>
    <row r="14" spans="1:6" x14ac:dyDescent="0.25">
      <c r="A14">
        <v>11</v>
      </c>
      <c r="B14" s="7" t="s">
        <v>261</v>
      </c>
      <c r="C14">
        <v>3929</v>
      </c>
      <c r="D14" s="7">
        <v>2032</v>
      </c>
      <c r="E14" s="7" t="s">
        <v>254</v>
      </c>
      <c r="F14" s="7" t="s">
        <v>260</v>
      </c>
    </row>
    <row r="15" spans="1:6" x14ac:dyDescent="0.25">
      <c r="A15">
        <v>12</v>
      </c>
      <c r="B15" s="9" t="s">
        <v>261</v>
      </c>
      <c r="C15">
        <v>955</v>
      </c>
      <c r="D15">
        <v>955</v>
      </c>
      <c r="E15" t="s">
        <v>254</v>
      </c>
      <c r="F15" t="s">
        <v>260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 tint="0.34998626667073579"/>
  </sheetPr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255</v>
      </c>
      <c r="C4">
        <v>0</v>
      </c>
      <c r="D4" s="6">
        <v>0</v>
      </c>
      <c r="E4">
        <v>0</v>
      </c>
      <c r="F4" t="s">
        <v>255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255</v>
      </c>
      <c r="C4">
        <v>0</v>
      </c>
      <c r="D4">
        <v>0</v>
      </c>
      <c r="E4">
        <v>0</v>
      </c>
      <c r="F4" t="s">
        <v>255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5"/>
  <sheetViews>
    <sheetView tabSelected="1" topLeftCell="A3" workbookViewId="0">
      <selection activeCell="C28" sqref="C2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268</v>
      </c>
      <c r="C4" t="s">
        <v>268</v>
      </c>
    </row>
    <row r="5" spans="1:3" x14ac:dyDescent="0.25">
      <c r="A5">
        <v>2</v>
      </c>
      <c r="B5" s="10" t="s">
        <v>268</v>
      </c>
      <c r="C5" s="10" t="s">
        <v>268</v>
      </c>
    </row>
    <row r="6" spans="1:3" x14ac:dyDescent="0.25">
      <c r="A6">
        <v>3</v>
      </c>
      <c r="B6" s="10" t="s">
        <v>268</v>
      </c>
      <c r="C6" s="10" t="s">
        <v>268</v>
      </c>
    </row>
    <row r="7" spans="1:3" x14ac:dyDescent="0.25">
      <c r="A7">
        <v>4</v>
      </c>
      <c r="B7" s="10" t="s">
        <v>268</v>
      </c>
      <c r="C7" s="10" t="s">
        <v>268</v>
      </c>
    </row>
    <row r="8" spans="1:3" x14ac:dyDescent="0.25">
      <c r="A8">
        <v>5</v>
      </c>
      <c r="B8" s="10" t="s">
        <v>268</v>
      </c>
      <c r="C8" s="10" t="s">
        <v>268</v>
      </c>
    </row>
    <row r="9" spans="1:3" x14ac:dyDescent="0.25">
      <c r="A9">
        <v>6</v>
      </c>
      <c r="B9" s="10" t="s">
        <v>268</v>
      </c>
      <c r="C9" s="10" t="s">
        <v>268</v>
      </c>
    </row>
    <row r="10" spans="1:3" x14ac:dyDescent="0.25">
      <c r="A10">
        <v>7</v>
      </c>
      <c r="B10" s="10" t="s">
        <v>268</v>
      </c>
      <c r="C10" s="10" t="s">
        <v>268</v>
      </c>
    </row>
    <row r="11" spans="1:3" x14ac:dyDescent="0.25">
      <c r="A11">
        <v>8</v>
      </c>
      <c r="B11" s="10" t="s">
        <v>268</v>
      </c>
      <c r="C11" s="10" t="s">
        <v>268</v>
      </c>
    </row>
    <row r="12" spans="1:3" x14ac:dyDescent="0.25">
      <c r="A12">
        <v>9</v>
      </c>
      <c r="B12" s="10" t="s">
        <v>268</v>
      </c>
      <c r="C12" s="10" t="s">
        <v>268</v>
      </c>
    </row>
    <row r="13" spans="1:3" x14ac:dyDescent="0.25">
      <c r="A13">
        <v>10</v>
      </c>
      <c r="B13" s="10" t="s">
        <v>268</v>
      </c>
      <c r="C13" s="10" t="s">
        <v>268</v>
      </c>
    </row>
    <row r="14" spans="1:3" x14ac:dyDescent="0.25">
      <c r="A14">
        <v>11</v>
      </c>
      <c r="B14" s="10" t="s">
        <v>268</v>
      </c>
      <c r="C14" s="10" t="s">
        <v>268</v>
      </c>
    </row>
    <row r="15" spans="1:3" x14ac:dyDescent="0.25">
      <c r="A15">
        <v>12</v>
      </c>
      <c r="B15" t="s">
        <v>255</v>
      </c>
      <c r="C15" t="s">
        <v>255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ED1B1-4792-4D17-A030-DCC0D762A1B1}">
  <dimension ref="A1"/>
  <sheetViews>
    <sheetView zoomScale="39" zoomScaleNormal="39" workbookViewId="0">
      <selection activeCell="AY83" sqref="AY83"/>
    </sheetView>
  </sheetViews>
  <sheetFormatPr baseColWidth="10"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1660E-DBAA-4E1A-B06C-2C945015FC9C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82AF3-E48D-4A30-A7C9-28FED37D20F4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2" sqref="A12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642B0-0F77-44D2-B578-34FAC2743B73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F8C4F-AC13-4C10-9C9E-ED2C5FB9F35D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FCF05-2066-421C-B86B-0BFE214A7BB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2C9F8-9EFF-4320-B147-BDEC15FD843C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H29" sqref="H29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C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258</v>
      </c>
      <c r="C4">
        <v>0</v>
      </c>
      <c r="D4">
        <v>0</v>
      </c>
      <c r="E4">
        <v>0</v>
      </c>
      <c r="F4" t="s">
        <v>255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258</v>
      </c>
      <c r="C4" t="s">
        <v>255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topLeftCell="A3" workbookViewId="0">
      <selection activeCell="F15" sqref="F1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256</v>
      </c>
      <c r="C4">
        <v>13249</v>
      </c>
      <c r="D4">
        <v>10464</v>
      </c>
      <c r="E4" t="s">
        <v>254</v>
      </c>
      <c r="F4" t="s">
        <v>257</v>
      </c>
    </row>
    <row r="5" spans="1:6" x14ac:dyDescent="0.25">
      <c r="A5">
        <v>2</v>
      </c>
      <c r="B5" t="s">
        <v>256</v>
      </c>
      <c r="C5">
        <v>7702</v>
      </c>
      <c r="D5">
        <v>6292</v>
      </c>
      <c r="E5" t="s">
        <v>254</v>
      </c>
      <c r="F5" t="s">
        <v>257</v>
      </c>
    </row>
    <row r="6" spans="1:6" x14ac:dyDescent="0.25">
      <c r="A6">
        <v>3</v>
      </c>
      <c r="B6" t="s">
        <v>256</v>
      </c>
      <c r="C6">
        <v>7729</v>
      </c>
      <c r="D6">
        <v>6311</v>
      </c>
      <c r="E6" t="s">
        <v>254</v>
      </c>
      <c r="F6" t="s">
        <v>257</v>
      </c>
    </row>
    <row r="7" spans="1:6" x14ac:dyDescent="0.25">
      <c r="A7">
        <v>4</v>
      </c>
      <c r="B7" t="s">
        <v>256</v>
      </c>
      <c r="C7">
        <v>5879</v>
      </c>
      <c r="D7">
        <v>4934</v>
      </c>
      <c r="E7" t="s">
        <v>254</v>
      </c>
      <c r="F7" t="s">
        <v>257</v>
      </c>
    </row>
    <row r="8" spans="1:6" x14ac:dyDescent="0.25">
      <c r="A8">
        <v>5</v>
      </c>
      <c r="B8" t="s">
        <v>256</v>
      </c>
      <c r="C8">
        <v>6322</v>
      </c>
      <c r="D8">
        <v>5297</v>
      </c>
      <c r="E8" t="s">
        <v>254</v>
      </c>
      <c r="F8" t="s">
        <v>257</v>
      </c>
    </row>
    <row r="9" spans="1:6" x14ac:dyDescent="0.25">
      <c r="A9">
        <v>6</v>
      </c>
      <c r="B9" t="s">
        <v>256</v>
      </c>
      <c r="C9">
        <v>4794</v>
      </c>
      <c r="D9">
        <v>3277</v>
      </c>
      <c r="E9" t="s">
        <v>254</v>
      </c>
      <c r="F9" t="s">
        <v>257</v>
      </c>
    </row>
    <row r="10" spans="1:6" x14ac:dyDescent="0.25">
      <c r="A10">
        <v>7</v>
      </c>
      <c r="B10" t="s">
        <v>256</v>
      </c>
      <c r="C10">
        <v>5098</v>
      </c>
      <c r="D10">
        <v>2942</v>
      </c>
      <c r="E10" t="s">
        <v>254</v>
      </c>
      <c r="F10" t="s">
        <v>257</v>
      </c>
    </row>
    <row r="11" spans="1:6" x14ac:dyDescent="0.25">
      <c r="A11">
        <v>8</v>
      </c>
      <c r="B11" t="s">
        <v>256</v>
      </c>
      <c r="C11">
        <v>5176</v>
      </c>
      <c r="D11">
        <v>4322</v>
      </c>
      <c r="E11" t="s">
        <v>254</v>
      </c>
      <c r="F11" t="s">
        <v>257</v>
      </c>
    </row>
    <row r="12" spans="1:6" x14ac:dyDescent="0.25">
      <c r="A12">
        <v>9</v>
      </c>
      <c r="B12" t="s">
        <v>256</v>
      </c>
      <c r="C12">
        <v>4785</v>
      </c>
      <c r="D12">
        <v>4102</v>
      </c>
      <c r="E12" t="s">
        <v>254</v>
      </c>
      <c r="F12" t="s">
        <v>257</v>
      </c>
    </row>
    <row r="13" spans="1:6" x14ac:dyDescent="0.25">
      <c r="A13">
        <v>10</v>
      </c>
      <c r="B13" t="s">
        <v>256</v>
      </c>
      <c r="C13">
        <v>5109</v>
      </c>
      <c r="D13">
        <v>2924</v>
      </c>
      <c r="E13" t="s">
        <v>254</v>
      </c>
      <c r="F13" t="s">
        <v>257</v>
      </c>
    </row>
    <row r="14" spans="1:6" x14ac:dyDescent="0.25">
      <c r="A14">
        <v>11</v>
      </c>
      <c r="B14" t="s">
        <v>256</v>
      </c>
      <c r="C14">
        <v>4331</v>
      </c>
      <c r="D14">
        <v>4036</v>
      </c>
      <c r="E14" t="s">
        <v>254</v>
      </c>
      <c r="F14" t="s">
        <v>257</v>
      </c>
    </row>
    <row r="15" spans="1:6" x14ac:dyDescent="0.25">
      <c r="A15">
        <v>12</v>
      </c>
      <c r="B15" t="s">
        <v>256</v>
      </c>
      <c r="C15">
        <v>4730</v>
      </c>
      <c r="D15">
        <v>4730</v>
      </c>
      <c r="E15" t="s">
        <v>254</v>
      </c>
      <c r="F15" t="s">
        <v>257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255</v>
      </c>
      <c r="C4">
        <v>0</v>
      </c>
      <c r="D4">
        <v>0</v>
      </c>
      <c r="E4" t="s">
        <v>255</v>
      </c>
      <c r="F4" t="s">
        <v>255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E30" sqref="E3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255</v>
      </c>
      <c r="C4">
        <v>0</v>
      </c>
      <c r="D4" s="7">
        <v>0</v>
      </c>
      <c r="E4" t="s">
        <v>254</v>
      </c>
      <c r="F4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 tint="0.249977111117893"/>
  </sheetPr>
  <dimension ref="A1:F4"/>
  <sheetViews>
    <sheetView topLeftCell="A3" workbookViewId="0">
      <selection activeCell="E25" sqref="E2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255</v>
      </c>
      <c r="C4">
        <v>0</v>
      </c>
      <c r="D4">
        <v>0</v>
      </c>
      <c r="E4" t="s">
        <v>255</v>
      </c>
      <c r="F4" t="s">
        <v>255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2</vt:i4>
      </vt:variant>
    </vt:vector>
  </HeadingPairs>
  <TitlesOfParts>
    <vt:vector size="25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Hoja1</vt:lpstr>
      <vt:lpstr>Hoja2</vt:lpstr>
      <vt:lpstr>Hoja3</vt:lpstr>
      <vt:lpstr>Hoja4</vt:lpstr>
      <vt:lpstr>Hoja5</vt:lpstr>
      <vt:lpstr>Hoja6</vt:lpstr>
      <vt:lpstr>Hoja7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2025-07-02T17:27:57Z</dcterms:created>
  <dcterms:modified xsi:type="dcterms:W3CDTF">2026-04-17T22:53:12Z</dcterms:modified>
</cp:coreProperties>
</file>