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erChinameca\Deskto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N16" i="1" l="1"/>
  <c r="M16" i="1"/>
  <c r="N15" i="1"/>
  <c r="M15" i="1"/>
  <c r="BC14" i="1"/>
  <c r="BB14" i="1"/>
  <c r="N14" i="1"/>
  <c r="M14" i="1"/>
  <c r="BC13" i="1"/>
  <c r="BB13" i="1"/>
  <c r="N13" i="1"/>
  <c r="M13" i="1"/>
  <c r="BC12" i="1"/>
  <c r="BB12" i="1"/>
  <c r="N12" i="1"/>
  <c r="M12" i="1"/>
  <c r="N11" i="1"/>
  <c r="M11" i="1"/>
  <c r="BC10" i="1"/>
  <c r="BB10" i="1"/>
  <c r="N10" i="1"/>
  <c r="M10" i="1"/>
  <c r="BC9" i="1"/>
  <c r="BB9" i="1"/>
  <c r="N9" i="1"/>
  <c r="M9" i="1"/>
  <c r="BC8" i="1"/>
  <c r="BB8" i="1"/>
  <c r="N8" i="1"/>
  <c r="M8" i="1"/>
</calcChain>
</file>

<file path=xl/sharedStrings.xml><?xml version="1.0" encoding="utf-8"?>
<sst xmlns="http://schemas.openxmlformats.org/spreadsheetml/2006/main" count="707" uniqueCount="277">
  <si>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</si>
  <si>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</si>
  <si>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</si>
  <si>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</si>
  <si>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</si>
  <si>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</si>
  <si>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</si>
  <si>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</si>
  <si>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</si>
  <si>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</si>
  <si>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</si>
  <si>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</si>
  <si>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</si>
  <si>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</si>
  <si>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</si>
  <si>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</si>
  <si>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</si>
  <si>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</si>
  <si>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</si>
  <si>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</si>
  <si>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</si>
  <si>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</si>
  <si>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</si>
  <si>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</si>
  <si>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</si>
  <si>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</si>
  <si>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</si>
  <si>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</si>
  <si>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</si>
  <si>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</si>
  <si>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</si>
  <si>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</si>
  <si>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</si>
  <si>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</si>
  <si>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</si>
  <si>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</si>
  <si>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</si>
  <si>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</si>
  <si>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</si>
  <si>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</si>
  <si>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</si>
  <si>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</si>
  <si>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</si>
  <si>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</si>
  <si>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</si>
  <si>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</si>
  <si>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</si>
  <si>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</si>
  <si>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</si>
  <si>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</si>
  <si>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</si>
  <si>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</si>
  <si>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</si>
  <si>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</si>
  <si>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</si>
  <si>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</si>
  <si>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</si>
  <si>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</si>
  <si>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</si>
  <si>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</si>
  <si>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</si>
  <si>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</si>
  <si>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</si>
  <si>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</si>
  <si>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</si>
  <si>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</si>
  <si>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</si>
  <si>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</si>
  <si>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</si>
  <si>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</si>
  <si>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</si>
  <si>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</si>
  <si>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</si>
  <si>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</si>
  <si>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</si>
  <si>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</si>
  <si>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</si>
  <si>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</si>
  <si>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</si>
  <si>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</si>
  <si>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</si>
  <si>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</si>
  <si>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</si>
  <si>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</si>
  <si>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</si>
  <si>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</si>
  <si>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</si>
  <si>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</si>
  <si>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</si>
  <si>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</si>
  <si>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</si>
  <si>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</si>
  <si>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</si>
  <si>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</si>
  <si>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</si>
  <si>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</si>
  <si>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</si>
  <si>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</si>
  <si>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</si>
  <si>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</si>
  <si>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</si>
  <si>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</si>
  <si>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</si>
  <si>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</si>
  <si>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</si>
  <si>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</si>
  <si>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</si>
  <si>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</si>
  <si>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</si>
  <si>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</si>
  <si>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</si>
  <si>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</si>
  <si>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</si>
  <si>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</si>
  <si>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</si>
  <si>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</si>
  <si>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</si>
  <si>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</si>
  <si>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</si>
  <si>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</si>
  <si>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</si>
  <si>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</si>
  <si>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</si>
  <si>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</si>
  <si>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</si>
  <si>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</si>
  <si>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</si>
  <si>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</si>
  <si>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</si>
  <si>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</si>
  <si>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</si>
  <si>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</si>
  <si>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</si>
  <si>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</si>
  <si>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</si>
  <si>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</si>
  <si>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</si>
  <si>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</si>
  <si>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</si>
  <si>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</si>
  <si>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</si>
  <si>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</si>
  <si>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</si>
  <si>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</si>
  <si>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</si>
  <si>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</si>
  <si>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</si>
  <si>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</si>
  <si>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</si>
  <si>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</si>
  <si>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</si>
  <si>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</si>
  <si>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</si>
  <si>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</si>
  <si>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</si>
  <si>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</si>
  <si>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</si>
  <si>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</si>
  <si>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</si>
  <si>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</si>
  <si>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</si>
  <si>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</si>
  <si>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</si>
  <si>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</si>
  <si>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</si>
  <si>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</si>
  <si>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</si>
  <si>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</si>
  <si>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</si>
  <si>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</si>
  <si>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</si>
  <si>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</si>
  <si>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</si>
  <si>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</si>
  <si>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</si>
  <si>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</si>
  <si>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</si>
  <si>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</si>
  <si>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</si>
  <si>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</si>
  <si>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</si>
  <si>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</si>
  <si>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</si>
  <si>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</si>
  <si>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</si>
  <si>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</si>
  <si>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</si>
  <si>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</si>
  <si>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</si>
  <si>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</si>
  <si>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</si>
  <si>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</si>
  <si>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</si>
  <si>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</si>
  <si>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</si>
  <si>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</si>
  <si>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</si>
  <si>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</si>
  <si>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</si>
  <si>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</si>
  <si>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</si>
  <si>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</si>
  <si>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</si>
  <si>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</si>
  <si>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</si>
  <si>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</si>
  <si>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</si>
  <si>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</si>
  <si>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</si>
  <si>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</si>
  <si>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</si>
  <si>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</si>
  <si>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</si>
  <si>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</si>
  <si>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</si>
  <si>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Fontanero</t>
  </si>
  <si>
    <t>Oficina Técnica</t>
  </si>
  <si>
    <t>Martín</t>
  </si>
  <si>
    <t>Cruz</t>
  </si>
  <si>
    <t>Alor</t>
  </si>
  <si>
    <t>Daniel</t>
  </si>
  <si>
    <t>De Jesus</t>
  </si>
  <si>
    <t>Castellanos</t>
  </si>
  <si>
    <t>Bombero operador</t>
  </si>
  <si>
    <t>Flavio</t>
  </si>
  <si>
    <t>Hernández</t>
  </si>
  <si>
    <t>Jefe de Oficina Comercial y Administrativa</t>
  </si>
  <si>
    <t>Oficina Operadora de Agua de Chinameca</t>
  </si>
  <si>
    <t>Claudia</t>
  </si>
  <si>
    <t>García</t>
  </si>
  <si>
    <t>Martínez</t>
  </si>
  <si>
    <t>Arturo</t>
  </si>
  <si>
    <t>López</t>
  </si>
  <si>
    <t>Luría</t>
  </si>
  <si>
    <t>Cajera General</t>
  </si>
  <si>
    <t>Oficina Comercial Y Administrativa</t>
  </si>
  <si>
    <t>Eli Janet</t>
  </si>
  <si>
    <t>Luna</t>
  </si>
  <si>
    <t>Villa</t>
  </si>
  <si>
    <t>Francisco</t>
  </si>
  <si>
    <t>Paredes</t>
  </si>
  <si>
    <t>Torres</t>
  </si>
  <si>
    <t>Auxiliar Administrativo</t>
  </si>
  <si>
    <t>Patricia</t>
  </si>
  <si>
    <t>Perez</t>
  </si>
  <si>
    <t>Jefe de Oficina Operadora de Agua de Chinameca</t>
  </si>
  <si>
    <t>Dirección General</t>
  </si>
  <si>
    <t xml:space="preserve">Elizabeth </t>
  </si>
  <si>
    <t xml:space="preserve">Sosa </t>
  </si>
  <si>
    <t>Caporal</t>
  </si>
  <si>
    <t>Dias Festivos</t>
  </si>
  <si>
    <t>Unica</t>
  </si>
  <si>
    <t xml:space="preserve">No hay </t>
  </si>
  <si>
    <t>Ninguna</t>
  </si>
  <si>
    <t>Salario</t>
  </si>
  <si>
    <t>Quincenal</t>
  </si>
  <si>
    <t>No hay compensaciones</t>
  </si>
  <si>
    <t>Semestrales</t>
  </si>
  <si>
    <t>No hay gratificaciones</t>
  </si>
  <si>
    <t>No existen primas</t>
  </si>
  <si>
    <t>No hay comisiones</t>
  </si>
  <si>
    <t>No hay dietas</t>
  </si>
  <si>
    <t>No hay bonos</t>
  </si>
  <si>
    <t>Ninguno</t>
  </si>
  <si>
    <t>No hay estimulos</t>
  </si>
  <si>
    <t>variable</t>
  </si>
  <si>
    <t>Dias economicos, dia del padre</t>
  </si>
  <si>
    <t>Anual</t>
  </si>
  <si>
    <t>Semestral</t>
  </si>
  <si>
    <t>No hay otras prestaciones por conceptos similares</t>
  </si>
  <si>
    <t>No hay en este periodo</t>
  </si>
  <si>
    <t>Pesos Mexicanos</t>
  </si>
  <si>
    <t>Oficina Comercial y Administrativa</t>
  </si>
  <si>
    <t>Oficina Operadora de Agua de Chinameca, Ver..- 2do. Trim 2019</t>
  </si>
  <si>
    <t>Dias economicos</t>
  </si>
  <si>
    <t>Dias economicos, dia de la madre</t>
  </si>
  <si>
    <t>Dia de la madre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</si>
</sst>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14" fontId="0" fillId="0" borderId="0" xfId="0" applyNumberFormat="1"/>
    <xf numFmtId="0" fontId="0" fillId="3" borderId="0" xfId="0" applyFill="1" applyProtection="1"/>
    <xf numFmtId="0" fontId="0" fillId="3" borderId="0" xfId="0" applyFill="1" applyBorder="1" applyProtection="1"/>
    <xf numFmtId="0" fontId="0" fillId="0" borderId="0" xfId="0" applyFill="1" applyProtection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6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9" t="s">
        <v>108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 s="2">
        <v>2019</v>
      </c>
      <c r="B8" s="3">
        <v>43556</v>
      </c>
      <c r="C8" s="3">
        <v>43646</v>
      </c>
      <c r="D8" s="8" t="s">
        <v>204</v>
      </c>
      <c r="E8" s="5">
        <v>4</v>
      </c>
      <c r="F8" s="5" t="s">
        <v>215</v>
      </c>
      <c r="G8" s="5" t="s">
        <v>215</v>
      </c>
      <c r="H8" s="5" t="s">
        <v>216</v>
      </c>
      <c r="I8" s="5" t="s">
        <v>217</v>
      </c>
      <c r="J8" s="5" t="s">
        <v>218</v>
      </c>
      <c r="K8" s="7" t="s">
        <v>219</v>
      </c>
      <c r="L8" s="8" t="s">
        <v>214</v>
      </c>
      <c r="M8" s="2">
        <f>2445.93*2</f>
        <v>4891.8599999999997</v>
      </c>
      <c r="N8" s="2">
        <f>2186.54*2</f>
        <v>4373.08</v>
      </c>
      <c r="O8" s="2" t="s">
        <v>250</v>
      </c>
      <c r="P8" s="2">
        <v>326.12</v>
      </c>
      <c r="Q8" s="2">
        <v>326.12</v>
      </c>
      <c r="R8" s="2" t="s">
        <v>251</v>
      </c>
      <c r="S8" s="2" t="s">
        <v>252</v>
      </c>
      <c r="T8" s="2" t="s">
        <v>253</v>
      </c>
      <c r="U8" s="2" t="s">
        <v>254</v>
      </c>
      <c r="V8" s="2">
        <v>2445.9299999999998</v>
      </c>
      <c r="W8" s="2">
        <v>2186.54</v>
      </c>
      <c r="X8" s="2" t="s">
        <v>255</v>
      </c>
      <c r="Y8" s="2" t="s">
        <v>256</v>
      </c>
      <c r="Z8" s="2">
        <v>0</v>
      </c>
      <c r="AA8" s="2">
        <v>0</v>
      </c>
      <c r="AB8" s="2" t="s">
        <v>257</v>
      </c>
      <c r="AC8" s="2" t="s">
        <v>258</v>
      </c>
      <c r="AD8" s="2">
        <v>0</v>
      </c>
      <c r="AE8" s="2">
        <v>0</v>
      </c>
      <c r="AF8" s="2" t="s">
        <v>253</v>
      </c>
      <c r="AG8" s="2" t="s">
        <v>259</v>
      </c>
      <c r="AH8" s="2">
        <v>0</v>
      </c>
      <c r="AI8" s="2">
        <v>0</v>
      </c>
      <c r="AJ8" s="2" t="s">
        <v>253</v>
      </c>
      <c r="AK8" s="2" t="s">
        <v>260</v>
      </c>
      <c r="AL8" s="2">
        <v>0</v>
      </c>
      <c r="AM8" s="2">
        <v>0</v>
      </c>
      <c r="AN8" s="2" t="s">
        <v>253</v>
      </c>
      <c r="AO8" s="2" t="s">
        <v>261</v>
      </c>
      <c r="AP8" s="2">
        <v>0</v>
      </c>
      <c r="AQ8" s="2">
        <v>0</v>
      </c>
      <c r="AR8" s="2" t="s">
        <v>253</v>
      </c>
      <c r="AS8" s="2" t="s">
        <v>262</v>
      </c>
      <c r="AT8" s="2">
        <v>0</v>
      </c>
      <c r="AU8" s="2">
        <v>0</v>
      </c>
      <c r="AV8" s="2" t="s">
        <v>263</v>
      </c>
      <c r="AW8" s="2" t="s">
        <v>264</v>
      </c>
      <c r="AX8" s="2">
        <v>0</v>
      </c>
      <c r="AY8" s="2">
        <v>0</v>
      </c>
      <c r="AZ8" s="2" t="s">
        <v>265</v>
      </c>
      <c r="BA8" s="2" t="s">
        <v>266</v>
      </c>
      <c r="BB8" s="2">
        <f t="shared" ref="BB8:BC10" si="0">603.27+375</f>
        <v>978.27</v>
      </c>
      <c r="BC8" s="2">
        <f t="shared" si="0"/>
        <v>978.27</v>
      </c>
      <c r="BD8" s="2" t="s">
        <v>267</v>
      </c>
      <c r="BE8" s="2">
        <v>0</v>
      </c>
      <c r="BF8" s="2">
        <v>0</v>
      </c>
      <c r="BG8" s="2" t="s">
        <v>263</v>
      </c>
      <c r="BH8" s="2">
        <v>0</v>
      </c>
      <c r="BI8" s="2">
        <v>0</v>
      </c>
      <c r="BJ8" s="2" t="s">
        <v>268</v>
      </c>
      <c r="BK8" s="2">
        <v>0</v>
      </c>
      <c r="BL8" s="2">
        <v>0</v>
      </c>
      <c r="BM8" s="2" t="s">
        <v>267</v>
      </c>
      <c r="BN8" s="2">
        <v>0</v>
      </c>
      <c r="BO8" s="2">
        <v>0</v>
      </c>
      <c r="BP8" s="2" t="s">
        <v>267</v>
      </c>
      <c r="BQ8" s="2">
        <v>0</v>
      </c>
      <c r="BR8" s="2">
        <v>0</v>
      </c>
      <c r="BS8" s="2" t="s">
        <v>268</v>
      </c>
      <c r="BT8" s="2">
        <v>0</v>
      </c>
      <c r="BU8" s="2">
        <v>0</v>
      </c>
      <c r="BV8" s="2" t="s">
        <v>253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 t="s">
        <v>263</v>
      </c>
      <c r="CC8" s="2">
        <v>0</v>
      </c>
      <c r="CD8" s="2">
        <v>0</v>
      </c>
      <c r="CE8" s="2" t="s">
        <v>253</v>
      </c>
      <c r="CF8" s="2" t="s">
        <v>269</v>
      </c>
      <c r="CG8" s="2">
        <v>0</v>
      </c>
      <c r="CH8" s="2">
        <v>0</v>
      </c>
      <c r="CI8" s="2" t="s">
        <v>253</v>
      </c>
      <c r="CJ8" s="2" t="s">
        <v>270</v>
      </c>
      <c r="CK8" s="2" t="s">
        <v>267</v>
      </c>
      <c r="CL8" s="2" t="s">
        <v>271</v>
      </c>
      <c r="CM8" s="5" t="s">
        <v>272</v>
      </c>
      <c r="CN8" s="3">
        <v>43647</v>
      </c>
      <c r="CO8" s="3">
        <v>43646</v>
      </c>
      <c r="CP8" s="2" t="s">
        <v>273</v>
      </c>
    </row>
    <row r="9" spans="1:94" x14ac:dyDescent="0.25">
      <c r="A9" s="2">
        <v>2019</v>
      </c>
      <c r="B9" s="3">
        <v>43556</v>
      </c>
      <c r="C9" s="3">
        <v>43646</v>
      </c>
      <c r="D9" s="8" t="s">
        <v>204</v>
      </c>
      <c r="E9" s="5">
        <v>4</v>
      </c>
      <c r="F9" s="5" t="s">
        <v>215</v>
      </c>
      <c r="G9" s="5" t="s">
        <v>215</v>
      </c>
      <c r="H9" s="5" t="s">
        <v>216</v>
      </c>
      <c r="I9" s="5" t="s">
        <v>220</v>
      </c>
      <c r="J9" s="5" t="s">
        <v>221</v>
      </c>
      <c r="K9" s="7" t="s">
        <v>222</v>
      </c>
      <c r="L9" s="8" t="s">
        <v>214</v>
      </c>
      <c r="M9" s="2">
        <f>2445.93*2</f>
        <v>4891.8599999999997</v>
      </c>
      <c r="N9" s="2">
        <f>2186.54*2</f>
        <v>4373.08</v>
      </c>
      <c r="O9" s="2" t="s">
        <v>250</v>
      </c>
      <c r="P9" s="2">
        <v>326.12</v>
      </c>
      <c r="Q9" s="2">
        <v>326.12</v>
      </c>
      <c r="R9" s="2" t="s">
        <v>251</v>
      </c>
      <c r="S9" s="2" t="s">
        <v>252</v>
      </c>
      <c r="T9" s="2" t="s">
        <v>253</v>
      </c>
      <c r="U9" s="2" t="s">
        <v>254</v>
      </c>
      <c r="V9" s="2">
        <v>2445.9299999999998</v>
      </c>
      <c r="W9" s="2">
        <v>2186.54</v>
      </c>
      <c r="X9" s="2" t="s">
        <v>255</v>
      </c>
      <c r="Y9" s="2" t="s">
        <v>256</v>
      </c>
      <c r="Z9" s="2">
        <v>0</v>
      </c>
      <c r="AA9" s="2">
        <v>0</v>
      </c>
      <c r="AB9" s="2" t="s">
        <v>257</v>
      </c>
      <c r="AC9" s="2" t="s">
        <v>258</v>
      </c>
      <c r="AD9" s="2">
        <v>0</v>
      </c>
      <c r="AE9" s="2">
        <v>0</v>
      </c>
      <c r="AF9" s="2" t="s">
        <v>253</v>
      </c>
      <c r="AG9" s="2" t="s">
        <v>259</v>
      </c>
      <c r="AH9" s="2">
        <v>0</v>
      </c>
      <c r="AI9" s="2">
        <v>0</v>
      </c>
      <c r="AJ9" s="2" t="s">
        <v>253</v>
      </c>
      <c r="AK9" s="2" t="s">
        <v>260</v>
      </c>
      <c r="AL9" s="2">
        <v>0</v>
      </c>
      <c r="AM9" s="2">
        <v>0</v>
      </c>
      <c r="AN9" s="2" t="s">
        <v>253</v>
      </c>
      <c r="AO9" s="2" t="s">
        <v>261</v>
      </c>
      <c r="AP9" s="2">
        <v>0</v>
      </c>
      <c r="AQ9" s="2">
        <v>0</v>
      </c>
      <c r="AR9" s="2" t="s">
        <v>253</v>
      </c>
      <c r="AS9" s="2" t="s">
        <v>262</v>
      </c>
      <c r="AT9" s="2">
        <v>0</v>
      </c>
      <c r="AU9" s="2">
        <v>0</v>
      </c>
      <c r="AV9" s="2" t="s">
        <v>263</v>
      </c>
      <c r="AW9" s="2" t="s">
        <v>264</v>
      </c>
      <c r="AX9" s="2">
        <v>0</v>
      </c>
      <c r="AY9" s="2">
        <v>0</v>
      </c>
      <c r="AZ9" s="2" t="s">
        <v>265</v>
      </c>
      <c r="BA9" s="2" t="s">
        <v>266</v>
      </c>
      <c r="BB9" s="2">
        <f t="shared" si="0"/>
        <v>978.27</v>
      </c>
      <c r="BC9" s="2">
        <f t="shared" si="0"/>
        <v>978.27</v>
      </c>
      <c r="BD9" s="2" t="s">
        <v>267</v>
      </c>
      <c r="BE9" s="2">
        <v>0</v>
      </c>
      <c r="BF9" s="2">
        <v>0</v>
      </c>
      <c r="BG9" s="2" t="s">
        <v>263</v>
      </c>
      <c r="BH9" s="2">
        <v>0</v>
      </c>
      <c r="BI9" s="2">
        <v>0</v>
      </c>
      <c r="BJ9" s="2" t="s">
        <v>268</v>
      </c>
      <c r="BK9" s="2">
        <v>0</v>
      </c>
      <c r="BL9" s="2">
        <v>0</v>
      </c>
      <c r="BM9" s="2" t="s">
        <v>267</v>
      </c>
      <c r="BN9" s="2">
        <v>0</v>
      </c>
      <c r="BO9" s="2">
        <v>0</v>
      </c>
      <c r="BP9" s="2" t="s">
        <v>267</v>
      </c>
      <c r="BQ9" s="2">
        <v>0</v>
      </c>
      <c r="BR9" s="2">
        <v>0</v>
      </c>
      <c r="BS9" s="2" t="s">
        <v>268</v>
      </c>
      <c r="BT9" s="2">
        <v>0</v>
      </c>
      <c r="BU9" s="2">
        <v>0</v>
      </c>
      <c r="BV9" s="2" t="s">
        <v>253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 t="s">
        <v>263</v>
      </c>
      <c r="CC9" s="2">
        <v>0</v>
      </c>
      <c r="CD9" s="2">
        <v>0</v>
      </c>
      <c r="CE9" s="2" t="s">
        <v>253</v>
      </c>
      <c r="CF9" s="2" t="s">
        <v>269</v>
      </c>
      <c r="CG9" s="2">
        <v>0</v>
      </c>
      <c r="CH9" s="2">
        <v>0</v>
      </c>
      <c r="CI9" s="2" t="s">
        <v>253</v>
      </c>
      <c r="CJ9" s="2" t="s">
        <v>270</v>
      </c>
      <c r="CK9" s="2" t="s">
        <v>267</v>
      </c>
      <c r="CL9" s="2" t="s">
        <v>271</v>
      </c>
      <c r="CM9" s="5" t="s">
        <v>272</v>
      </c>
      <c r="CN9" s="3">
        <v>43647</v>
      </c>
      <c r="CO9" s="3">
        <v>43646</v>
      </c>
      <c r="CP9" s="2" t="s">
        <v>273</v>
      </c>
    </row>
    <row r="10" spans="1:94" x14ac:dyDescent="0.25">
      <c r="A10" s="2">
        <v>2019</v>
      </c>
      <c r="B10" s="3">
        <v>43556</v>
      </c>
      <c r="C10" s="3">
        <v>43646</v>
      </c>
      <c r="D10" s="8" t="s">
        <v>204</v>
      </c>
      <c r="E10" s="5">
        <v>4</v>
      </c>
      <c r="F10" s="5" t="s">
        <v>223</v>
      </c>
      <c r="G10" s="5" t="s">
        <v>223</v>
      </c>
      <c r="H10" s="5" t="s">
        <v>216</v>
      </c>
      <c r="I10" s="5" t="s">
        <v>224</v>
      </c>
      <c r="J10" s="5" t="s">
        <v>221</v>
      </c>
      <c r="K10" s="7" t="s">
        <v>225</v>
      </c>
      <c r="L10" s="8" t="s">
        <v>214</v>
      </c>
      <c r="M10" s="2">
        <f>3875.93*2</f>
        <v>7751.86</v>
      </c>
      <c r="N10" s="2">
        <f>3257.56*2</f>
        <v>6515.12</v>
      </c>
      <c r="O10" s="2" t="s">
        <v>250</v>
      </c>
      <c r="P10" s="2">
        <v>803.9</v>
      </c>
      <c r="Q10" s="2">
        <v>803.9</v>
      </c>
      <c r="R10" s="2" t="s">
        <v>251</v>
      </c>
      <c r="S10" s="2" t="s">
        <v>252</v>
      </c>
      <c r="T10" s="2" t="s">
        <v>253</v>
      </c>
      <c r="U10" s="2" t="s">
        <v>254</v>
      </c>
      <c r="V10" s="2">
        <v>3875.93</v>
      </c>
      <c r="W10" s="2">
        <v>3257.56</v>
      </c>
      <c r="X10" s="2" t="s">
        <v>255</v>
      </c>
      <c r="Y10" s="2" t="s">
        <v>256</v>
      </c>
      <c r="Z10" s="2">
        <v>0</v>
      </c>
      <c r="AA10" s="2">
        <v>0</v>
      </c>
      <c r="AB10" s="2" t="s">
        <v>257</v>
      </c>
      <c r="AC10" s="2" t="s">
        <v>258</v>
      </c>
      <c r="AD10" s="2">
        <v>0</v>
      </c>
      <c r="AE10" s="2">
        <v>0</v>
      </c>
      <c r="AF10" s="2" t="s">
        <v>253</v>
      </c>
      <c r="AG10" s="2" t="s">
        <v>259</v>
      </c>
      <c r="AH10" s="2">
        <v>0</v>
      </c>
      <c r="AI10" s="2">
        <v>0</v>
      </c>
      <c r="AJ10" s="2" t="s">
        <v>253</v>
      </c>
      <c r="AK10" s="2" t="s">
        <v>260</v>
      </c>
      <c r="AL10" s="2">
        <v>0</v>
      </c>
      <c r="AM10" s="2">
        <v>0</v>
      </c>
      <c r="AN10" s="2" t="s">
        <v>253</v>
      </c>
      <c r="AO10" s="2" t="s">
        <v>261</v>
      </c>
      <c r="AP10" s="2">
        <v>0</v>
      </c>
      <c r="AQ10" s="2">
        <v>0</v>
      </c>
      <c r="AR10" s="2" t="s">
        <v>253</v>
      </c>
      <c r="AS10" s="2" t="s">
        <v>262</v>
      </c>
      <c r="AT10" s="2">
        <v>0</v>
      </c>
      <c r="AU10" s="2">
        <v>0</v>
      </c>
      <c r="AV10" s="2" t="s">
        <v>263</v>
      </c>
      <c r="AW10" s="2" t="s">
        <v>264</v>
      </c>
      <c r="AX10" s="2">
        <v>0</v>
      </c>
      <c r="AY10" s="2">
        <v>0</v>
      </c>
      <c r="AZ10" s="2" t="s">
        <v>265</v>
      </c>
      <c r="BA10" s="2" t="s">
        <v>266</v>
      </c>
      <c r="BB10" s="2">
        <f t="shared" si="0"/>
        <v>978.27</v>
      </c>
      <c r="BC10" s="2">
        <f t="shared" si="0"/>
        <v>978.27</v>
      </c>
      <c r="BD10" s="2" t="s">
        <v>267</v>
      </c>
      <c r="BE10" s="2">
        <v>0</v>
      </c>
      <c r="BF10" s="2">
        <v>0</v>
      </c>
      <c r="BG10" s="2" t="s">
        <v>263</v>
      </c>
      <c r="BH10" s="2">
        <v>0</v>
      </c>
      <c r="BI10" s="2">
        <v>0</v>
      </c>
      <c r="BJ10" s="2" t="s">
        <v>268</v>
      </c>
      <c r="BK10" s="2">
        <v>0</v>
      </c>
      <c r="BL10" s="2">
        <v>0</v>
      </c>
      <c r="BM10" s="2" t="s">
        <v>267</v>
      </c>
      <c r="BN10" s="2">
        <v>0</v>
      </c>
      <c r="BO10" s="2">
        <v>0</v>
      </c>
      <c r="BP10" s="2" t="s">
        <v>267</v>
      </c>
      <c r="BQ10" s="2">
        <v>0</v>
      </c>
      <c r="BR10" s="2">
        <v>0</v>
      </c>
      <c r="BS10" s="2" t="s">
        <v>268</v>
      </c>
      <c r="BT10" s="2">
        <v>0</v>
      </c>
      <c r="BU10" s="2">
        <v>0</v>
      </c>
      <c r="BV10" s="2" t="s">
        <v>253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 t="s">
        <v>263</v>
      </c>
      <c r="CC10" s="2">
        <v>0</v>
      </c>
      <c r="CD10" s="2">
        <v>0</v>
      </c>
      <c r="CE10" s="2" t="s">
        <v>253</v>
      </c>
      <c r="CF10" s="2" t="s">
        <v>269</v>
      </c>
      <c r="CG10" s="2">
        <v>0</v>
      </c>
      <c r="CH10" s="2">
        <v>0</v>
      </c>
      <c r="CI10" s="2" t="s">
        <v>253</v>
      </c>
      <c r="CJ10" s="2" t="s">
        <v>270</v>
      </c>
      <c r="CK10" s="2" t="s">
        <v>267</v>
      </c>
      <c r="CL10" s="2" t="s">
        <v>271</v>
      </c>
      <c r="CM10" s="5" t="s">
        <v>272</v>
      </c>
      <c r="CN10" s="3">
        <v>43647</v>
      </c>
      <c r="CO10" s="3">
        <v>43646</v>
      </c>
      <c r="CP10" s="2" t="s">
        <v>273</v>
      </c>
    </row>
    <row r="11" spans="1:94" x14ac:dyDescent="0.25">
      <c r="A11" s="2">
        <v>2019</v>
      </c>
      <c r="B11" s="3">
        <v>43556</v>
      </c>
      <c r="C11" s="3">
        <v>43646</v>
      </c>
      <c r="D11" s="8" t="s">
        <v>204</v>
      </c>
      <c r="E11" s="5">
        <v>2</v>
      </c>
      <c r="F11" s="6" t="s">
        <v>226</v>
      </c>
      <c r="G11" s="6" t="s">
        <v>226</v>
      </c>
      <c r="H11" s="6" t="s">
        <v>227</v>
      </c>
      <c r="I11" s="5" t="s">
        <v>228</v>
      </c>
      <c r="J11" s="5" t="s">
        <v>229</v>
      </c>
      <c r="K11" s="7" t="s">
        <v>230</v>
      </c>
      <c r="L11" s="8" t="s">
        <v>213</v>
      </c>
      <c r="M11" s="2">
        <f>3853.43*2</f>
        <v>7706.86</v>
      </c>
      <c r="N11" s="2">
        <f>3244.06*2</f>
        <v>6488.12</v>
      </c>
      <c r="O11" s="2" t="s">
        <v>253</v>
      </c>
      <c r="P11" s="2">
        <v>0</v>
      </c>
      <c r="Q11" s="2">
        <v>0</v>
      </c>
      <c r="R11" s="2" t="s">
        <v>251</v>
      </c>
      <c r="S11" s="2" t="s">
        <v>252</v>
      </c>
      <c r="T11" s="2" t="s">
        <v>253</v>
      </c>
      <c r="U11" s="2" t="s">
        <v>254</v>
      </c>
      <c r="V11" s="2">
        <v>3853.43</v>
      </c>
      <c r="W11" s="2">
        <v>3244.06</v>
      </c>
      <c r="X11" s="2" t="s">
        <v>255</v>
      </c>
      <c r="Y11" s="2" t="s">
        <v>256</v>
      </c>
      <c r="Z11" s="2">
        <v>0</v>
      </c>
      <c r="AA11" s="2">
        <v>0</v>
      </c>
      <c r="AB11" s="2" t="s">
        <v>257</v>
      </c>
      <c r="AC11" s="2" t="s">
        <v>258</v>
      </c>
      <c r="AD11" s="2">
        <v>0</v>
      </c>
      <c r="AE11" s="2">
        <v>0</v>
      </c>
      <c r="AF11" s="2" t="s">
        <v>253</v>
      </c>
      <c r="AG11" s="2" t="s">
        <v>259</v>
      </c>
      <c r="AH11" s="2">
        <v>0</v>
      </c>
      <c r="AI11" s="2">
        <v>0</v>
      </c>
      <c r="AJ11" s="2" t="s">
        <v>253</v>
      </c>
      <c r="AK11" s="2" t="s">
        <v>260</v>
      </c>
      <c r="AL11" s="2">
        <v>0</v>
      </c>
      <c r="AM11" s="2">
        <v>0</v>
      </c>
      <c r="AN11" s="2" t="s">
        <v>253</v>
      </c>
      <c r="AO11" s="2" t="s">
        <v>261</v>
      </c>
      <c r="AP11" s="2">
        <v>0</v>
      </c>
      <c r="AQ11" s="2">
        <v>0</v>
      </c>
      <c r="AR11" s="2" t="s">
        <v>253</v>
      </c>
      <c r="AS11" s="2" t="s">
        <v>262</v>
      </c>
      <c r="AT11" s="2">
        <v>0</v>
      </c>
      <c r="AU11" s="2">
        <v>0</v>
      </c>
      <c r="AV11" s="2" t="s">
        <v>263</v>
      </c>
      <c r="AW11" s="2" t="s">
        <v>264</v>
      </c>
      <c r="AX11" s="2">
        <v>0</v>
      </c>
      <c r="AY11" s="2">
        <v>0</v>
      </c>
      <c r="AZ11" s="2" t="s">
        <v>265</v>
      </c>
      <c r="BA11" s="2" t="s">
        <v>274</v>
      </c>
      <c r="BB11" s="2">
        <v>603.27</v>
      </c>
      <c r="BC11" s="2">
        <v>603.27</v>
      </c>
      <c r="BD11" s="2" t="s">
        <v>267</v>
      </c>
      <c r="BE11" s="2">
        <v>0</v>
      </c>
      <c r="BF11" s="2">
        <v>0</v>
      </c>
      <c r="BG11" s="2" t="s">
        <v>263</v>
      </c>
      <c r="BH11" s="2">
        <v>0</v>
      </c>
      <c r="BI11" s="2">
        <v>0</v>
      </c>
      <c r="BJ11" s="2" t="s">
        <v>268</v>
      </c>
      <c r="BK11" s="2">
        <v>0</v>
      </c>
      <c r="BL11" s="2">
        <v>0</v>
      </c>
      <c r="BM11" s="2" t="s">
        <v>267</v>
      </c>
      <c r="BN11" s="2">
        <v>0</v>
      </c>
      <c r="BO11" s="2">
        <v>0</v>
      </c>
      <c r="BP11" s="2" t="s">
        <v>267</v>
      </c>
      <c r="BQ11" s="2">
        <v>0</v>
      </c>
      <c r="BR11" s="2">
        <v>0</v>
      </c>
      <c r="BS11" s="2" t="s">
        <v>268</v>
      </c>
      <c r="BT11" s="2">
        <v>0</v>
      </c>
      <c r="BU11" s="2">
        <v>0</v>
      </c>
      <c r="BV11" s="2" t="s">
        <v>253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 t="s">
        <v>263</v>
      </c>
      <c r="CC11" s="2">
        <v>0</v>
      </c>
      <c r="CD11" s="2">
        <v>0</v>
      </c>
      <c r="CE11" s="2" t="s">
        <v>253</v>
      </c>
      <c r="CF11" s="2" t="s">
        <v>269</v>
      </c>
      <c r="CG11" s="2">
        <v>0</v>
      </c>
      <c r="CH11" s="2">
        <v>0</v>
      </c>
      <c r="CI11" s="2" t="s">
        <v>253</v>
      </c>
      <c r="CJ11" s="2" t="s">
        <v>270</v>
      </c>
      <c r="CK11" s="2" t="s">
        <v>267</v>
      </c>
      <c r="CL11" s="2" t="s">
        <v>271</v>
      </c>
      <c r="CM11" s="5" t="s">
        <v>272</v>
      </c>
      <c r="CN11" s="3">
        <v>43647</v>
      </c>
      <c r="CO11" s="3">
        <v>43646</v>
      </c>
      <c r="CP11" s="2" t="s">
        <v>273</v>
      </c>
    </row>
    <row r="12" spans="1:94" x14ac:dyDescent="0.25">
      <c r="A12" s="2">
        <v>2019</v>
      </c>
      <c r="B12" s="3">
        <v>43556</v>
      </c>
      <c r="C12" s="3">
        <v>43646</v>
      </c>
      <c r="D12" s="8" t="s">
        <v>204</v>
      </c>
      <c r="E12" s="5">
        <v>4</v>
      </c>
      <c r="F12" s="5" t="s">
        <v>215</v>
      </c>
      <c r="G12" s="5" t="s">
        <v>215</v>
      </c>
      <c r="H12" s="5" t="s">
        <v>216</v>
      </c>
      <c r="I12" s="5" t="s">
        <v>231</v>
      </c>
      <c r="J12" s="5" t="s">
        <v>232</v>
      </c>
      <c r="K12" s="7" t="s">
        <v>233</v>
      </c>
      <c r="L12" s="8" t="s">
        <v>214</v>
      </c>
      <c r="M12" s="2">
        <f>2468.43*2</f>
        <v>4936.8599999999997</v>
      </c>
      <c r="N12" s="2">
        <f>2096.21*2</f>
        <v>4192.42</v>
      </c>
      <c r="O12" s="2" t="s">
        <v>250</v>
      </c>
      <c r="P12" s="2">
        <v>329.12</v>
      </c>
      <c r="Q12" s="2">
        <v>329.12</v>
      </c>
      <c r="R12" s="2" t="s">
        <v>251</v>
      </c>
      <c r="S12" s="2" t="s">
        <v>252</v>
      </c>
      <c r="T12" s="2" t="s">
        <v>253</v>
      </c>
      <c r="U12" s="2" t="s">
        <v>254</v>
      </c>
      <c r="V12" s="2">
        <v>2468.4299999999998</v>
      </c>
      <c r="W12" s="2">
        <v>2096.21</v>
      </c>
      <c r="X12" s="2" t="s">
        <v>255</v>
      </c>
      <c r="Y12" s="2" t="s">
        <v>256</v>
      </c>
      <c r="Z12" s="2">
        <v>0</v>
      </c>
      <c r="AA12" s="2">
        <v>0</v>
      </c>
      <c r="AB12" s="2" t="s">
        <v>257</v>
      </c>
      <c r="AC12" s="2" t="s">
        <v>258</v>
      </c>
      <c r="AD12" s="2">
        <v>0</v>
      </c>
      <c r="AE12" s="2">
        <v>0</v>
      </c>
      <c r="AF12" s="2" t="s">
        <v>253</v>
      </c>
      <c r="AG12" s="2" t="s">
        <v>259</v>
      </c>
      <c r="AH12" s="2">
        <v>0</v>
      </c>
      <c r="AI12" s="2">
        <v>0</v>
      </c>
      <c r="AJ12" s="2" t="s">
        <v>253</v>
      </c>
      <c r="AK12" s="2" t="s">
        <v>260</v>
      </c>
      <c r="AL12" s="2">
        <v>0</v>
      </c>
      <c r="AM12" s="2">
        <v>0</v>
      </c>
      <c r="AN12" s="2" t="s">
        <v>253</v>
      </c>
      <c r="AO12" s="2" t="s">
        <v>261</v>
      </c>
      <c r="AP12" s="2">
        <v>0</v>
      </c>
      <c r="AQ12" s="2">
        <v>0</v>
      </c>
      <c r="AR12" s="2" t="s">
        <v>253</v>
      </c>
      <c r="AS12" s="2" t="s">
        <v>262</v>
      </c>
      <c r="AT12" s="2">
        <v>0</v>
      </c>
      <c r="AU12" s="2">
        <v>0</v>
      </c>
      <c r="AV12" s="2" t="s">
        <v>263</v>
      </c>
      <c r="AW12" s="2" t="s">
        <v>264</v>
      </c>
      <c r="AX12" s="2">
        <v>0</v>
      </c>
      <c r="AY12" s="2">
        <v>0</v>
      </c>
      <c r="AZ12" s="2" t="s">
        <v>265</v>
      </c>
      <c r="BA12" s="2" t="s">
        <v>266</v>
      </c>
      <c r="BB12" s="2">
        <f>603.27+375</f>
        <v>978.27</v>
      </c>
      <c r="BC12" s="2">
        <f>603.27+375</f>
        <v>978.27</v>
      </c>
      <c r="BD12" s="2" t="s">
        <v>267</v>
      </c>
      <c r="BE12" s="2">
        <v>0</v>
      </c>
      <c r="BF12" s="2">
        <v>0</v>
      </c>
      <c r="BG12" s="2" t="s">
        <v>263</v>
      </c>
      <c r="BH12" s="2">
        <v>0</v>
      </c>
      <c r="BI12" s="2">
        <v>0</v>
      </c>
      <c r="BJ12" s="2" t="s">
        <v>268</v>
      </c>
      <c r="BK12" s="2">
        <v>0</v>
      </c>
      <c r="BL12" s="2">
        <v>0</v>
      </c>
      <c r="BM12" s="2" t="s">
        <v>267</v>
      </c>
      <c r="BN12" s="2">
        <v>0</v>
      </c>
      <c r="BO12" s="2">
        <v>0</v>
      </c>
      <c r="BP12" s="2" t="s">
        <v>267</v>
      </c>
      <c r="BQ12" s="2">
        <v>0</v>
      </c>
      <c r="BR12" s="2">
        <v>0</v>
      </c>
      <c r="BS12" s="2" t="s">
        <v>268</v>
      </c>
      <c r="BT12" s="2">
        <v>0</v>
      </c>
      <c r="BU12" s="2">
        <v>0</v>
      </c>
      <c r="BV12" s="2" t="s">
        <v>253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 t="s">
        <v>263</v>
      </c>
      <c r="CC12" s="2">
        <v>0</v>
      </c>
      <c r="CD12" s="2">
        <v>0</v>
      </c>
      <c r="CE12" s="2" t="s">
        <v>253</v>
      </c>
      <c r="CF12" s="2" t="s">
        <v>269</v>
      </c>
      <c r="CG12" s="2">
        <v>0</v>
      </c>
      <c r="CH12" s="2">
        <v>0</v>
      </c>
      <c r="CI12" s="2" t="s">
        <v>253</v>
      </c>
      <c r="CJ12" s="2" t="s">
        <v>270</v>
      </c>
      <c r="CK12" s="2" t="s">
        <v>267</v>
      </c>
      <c r="CL12" s="2" t="s">
        <v>271</v>
      </c>
      <c r="CM12" s="5" t="s">
        <v>272</v>
      </c>
      <c r="CN12" s="3">
        <v>43647</v>
      </c>
      <c r="CO12" s="3">
        <v>43646</v>
      </c>
      <c r="CP12" s="2" t="s">
        <v>273</v>
      </c>
    </row>
    <row r="13" spans="1:94" x14ac:dyDescent="0.25">
      <c r="A13" s="2">
        <v>2019</v>
      </c>
      <c r="B13" s="3">
        <v>43556</v>
      </c>
      <c r="C13" s="3">
        <v>43646</v>
      </c>
      <c r="D13" s="8" t="s">
        <v>204</v>
      </c>
      <c r="E13" s="5">
        <v>4</v>
      </c>
      <c r="F13" s="2" t="s">
        <v>234</v>
      </c>
      <c r="G13" s="2" t="s">
        <v>234</v>
      </c>
      <c r="H13" s="5" t="s">
        <v>235</v>
      </c>
      <c r="I13" s="5" t="s">
        <v>236</v>
      </c>
      <c r="J13" s="5" t="s">
        <v>237</v>
      </c>
      <c r="K13" s="7" t="s">
        <v>238</v>
      </c>
      <c r="L13" s="8" t="s">
        <v>213</v>
      </c>
      <c r="M13" s="2">
        <f>3579.27*2</f>
        <v>7158.54</v>
      </c>
      <c r="N13" s="2">
        <f>3041.58*2</f>
        <v>6083.16</v>
      </c>
      <c r="O13" s="2" t="s">
        <v>253</v>
      </c>
      <c r="P13" s="2">
        <v>0</v>
      </c>
      <c r="Q13" s="2">
        <v>0</v>
      </c>
      <c r="R13" s="2" t="s">
        <v>251</v>
      </c>
      <c r="S13" s="2" t="s">
        <v>252</v>
      </c>
      <c r="T13" s="2" t="s">
        <v>253</v>
      </c>
      <c r="U13" s="2" t="s">
        <v>254</v>
      </c>
      <c r="V13" s="2">
        <v>3579.27</v>
      </c>
      <c r="W13" s="2">
        <v>3041.58</v>
      </c>
      <c r="X13" s="2" t="s">
        <v>255</v>
      </c>
      <c r="Y13" s="2" t="s">
        <v>256</v>
      </c>
      <c r="Z13" s="2">
        <v>0</v>
      </c>
      <c r="AA13" s="2">
        <v>0</v>
      </c>
      <c r="AB13" s="2" t="s">
        <v>257</v>
      </c>
      <c r="AC13" s="2" t="s">
        <v>258</v>
      </c>
      <c r="AD13" s="2">
        <v>0</v>
      </c>
      <c r="AE13" s="2">
        <v>0</v>
      </c>
      <c r="AF13" s="2" t="s">
        <v>253</v>
      </c>
      <c r="AG13" s="2" t="s">
        <v>259</v>
      </c>
      <c r="AH13" s="2">
        <v>0</v>
      </c>
      <c r="AI13" s="2">
        <v>0</v>
      </c>
      <c r="AJ13" s="2" t="s">
        <v>253</v>
      </c>
      <c r="AK13" s="2" t="s">
        <v>260</v>
      </c>
      <c r="AL13" s="2">
        <v>0</v>
      </c>
      <c r="AM13" s="2">
        <v>0</v>
      </c>
      <c r="AN13" s="2" t="s">
        <v>253</v>
      </c>
      <c r="AO13" s="2" t="s">
        <v>261</v>
      </c>
      <c r="AP13" s="2">
        <v>0</v>
      </c>
      <c r="AQ13" s="2">
        <v>0</v>
      </c>
      <c r="AR13" s="2" t="s">
        <v>253</v>
      </c>
      <c r="AS13" s="2" t="s">
        <v>262</v>
      </c>
      <c r="AT13" s="2">
        <v>0</v>
      </c>
      <c r="AU13" s="2">
        <v>0</v>
      </c>
      <c r="AV13" s="2" t="s">
        <v>263</v>
      </c>
      <c r="AW13" s="2" t="s">
        <v>264</v>
      </c>
      <c r="AX13" s="2">
        <v>0</v>
      </c>
      <c r="AY13" s="2">
        <v>0</v>
      </c>
      <c r="AZ13" s="2" t="s">
        <v>265</v>
      </c>
      <c r="BA13" s="2" t="s">
        <v>275</v>
      </c>
      <c r="BB13" s="2">
        <f>567.61+1000</f>
        <v>1567.6100000000001</v>
      </c>
      <c r="BC13" s="2">
        <f>567.61+1000</f>
        <v>1567.6100000000001</v>
      </c>
      <c r="BD13" s="2" t="s">
        <v>267</v>
      </c>
      <c r="BE13" s="2">
        <v>0</v>
      </c>
      <c r="BF13" s="2">
        <v>0</v>
      </c>
      <c r="BG13" s="2" t="s">
        <v>263</v>
      </c>
      <c r="BH13" s="2">
        <v>0</v>
      </c>
      <c r="BI13" s="2">
        <v>0</v>
      </c>
      <c r="BJ13" s="2" t="s">
        <v>268</v>
      </c>
      <c r="BK13" s="2">
        <v>0</v>
      </c>
      <c r="BL13" s="2">
        <v>0</v>
      </c>
      <c r="BM13" s="2" t="s">
        <v>267</v>
      </c>
      <c r="BN13" s="2">
        <v>0</v>
      </c>
      <c r="BO13" s="2">
        <v>0</v>
      </c>
      <c r="BP13" s="2" t="s">
        <v>267</v>
      </c>
      <c r="BQ13" s="2">
        <v>0</v>
      </c>
      <c r="BR13" s="2">
        <v>0</v>
      </c>
      <c r="BS13" s="2" t="s">
        <v>268</v>
      </c>
      <c r="BT13" s="2">
        <v>0</v>
      </c>
      <c r="BU13" s="2">
        <v>0</v>
      </c>
      <c r="BV13" s="2" t="s">
        <v>253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 t="s">
        <v>263</v>
      </c>
      <c r="CC13" s="2">
        <v>0</v>
      </c>
      <c r="CD13" s="2">
        <v>0</v>
      </c>
      <c r="CE13" s="2" t="s">
        <v>253</v>
      </c>
      <c r="CF13" s="2" t="s">
        <v>269</v>
      </c>
      <c r="CG13" s="2">
        <v>0</v>
      </c>
      <c r="CH13" s="2">
        <v>0</v>
      </c>
      <c r="CI13" s="2" t="s">
        <v>253</v>
      </c>
      <c r="CJ13" s="2" t="s">
        <v>270</v>
      </c>
      <c r="CK13" s="2" t="s">
        <v>267</v>
      </c>
      <c r="CL13" s="2" t="s">
        <v>271</v>
      </c>
      <c r="CM13" s="5" t="s">
        <v>272</v>
      </c>
      <c r="CN13" s="3">
        <v>43647</v>
      </c>
      <c r="CO13" s="3">
        <v>43646</v>
      </c>
      <c r="CP13" s="2" t="s">
        <v>273</v>
      </c>
    </row>
    <row r="14" spans="1:94" x14ac:dyDescent="0.25">
      <c r="A14" s="2">
        <v>2019</v>
      </c>
      <c r="B14" s="3">
        <v>43556</v>
      </c>
      <c r="C14" s="3">
        <v>43646</v>
      </c>
      <c r="D14" s="8" t="s">
        <v>204</v>
      </c>
      <c r="E14" s="5">
        <v>4</v>
      </c>
      <c r="F14" s="5" t="s">
        <v>223</v>
      </c>
      <c r="G14" s="5" t="s">
        <v>223</v>
      </c>
      <c r="H14" s="5" t="s">
        <v>216</v>
      </c>
      <c r="I14" s="5" t="s">
        <v>239</v>
      </c>
      <c r="J14" s="5" t="s">
        <v>240</v>
      </c>
      <c r="K14" s="7" t="s">
        <v>241</v>
      </c>
      <c r="L14" s="8" t="s">
        <v>214</v>
      </c>
      <c r="M14" s="2">
        <f>3994.49*2</f>
        <v>7988.98</v>
      </c>
      <c r="N14" s="2">
        <f>3336.09*2</f>
        <v>6672.18</v>
      </c>
      <c r="O14" s="2" t="s">
        <v>253</v>
      </c>
      <c r="P14" s="2">
        <v>0</v>
      </c>
      <c r="Q14" s="2">
        <v>0</v>
      </c>
      <c r="R14" s="2" t="s">
        <v>251</v>
      </c>
      <c r="S14" s="2" t="s">
        <v>252</v>
      </c>
      <c r="T14" s="2" t="s">
        <v>253</v>
      </c>
      <c r="U14" s="2" t="s">
        <v>254</v>
      </c>
      <c r="V14" s="2">
        <v>3994.49</v>
      </c>
      <c r="W14" s="2">
        <v>3336.09</v>
      </c>
      <c r="X14" s="2" t="s">
        <v>255</v>
      </c>
      <c r="Y14" s="2" t="s">
        <v>256</v>
      </c>
      <c r="Z14" s="2">
        <v>0</v>
      </c>
      <c r="AA14" s="2">
        <v>0</v>
      </c>
      <c r="AB14" s="2" t="s">
        <v>257</v>
      </c>
      <c r="AC14" s="2" t="s">
        <v>258</v>
      </c>
      <c r="AD14" s="2">
        <v>0</v>
      </c>
      <c r="AE14" s="2">
        <v>0</v>
      </c>
      <c r="AF14" s="2" t="s">
        <v>253</v>
      </c>
      <c r="AG14" s="2" t="s">
        <v>259</v>
      </c>
      <c r="AH14" s="2">
        <v>0</v>
      </c>
      <c r="AI14" s="2">
        <v>0</v>
      </c>
      <c r="AJ14" s="2" t="s">
        <v>253</v>
      </c>
      <c r="AK14" s="2" t="s">
        <v>260</v>
      </c>
      <c r="AL14" s="2">
        <v>0</v>
      </c>
      <c r="AM14" s="2">
        <v>0</v>
      </c>
      <c r="AN14" s="2" t="s">
        <v>253</v>
      </c>
      <c r="AO14" s="2" t="s">
        <v>261</v>
      </c>
      <c r="AP14" s="2">
        <v>0</v>
      </c>
      <c r="AQ14" s="2">
        <v>0</v>
      </c>
      <c r="AR14" s="2" t="s">
        <v>253</v>
      </c>
      <c r="AS14" s="2" t="s">
        <v>262</v>
      </c>
      <c r="AT14" s="2">
        <v>0</v>
      </c>
      <c r="AU14" s="2">
        <v>0</v>
      </c>
      <c r="AV14" s="2" t="s">
        <v>263</v>
      </c>
      <c r="AW14" s="2" t="s">
        <v>264</v>
      </c>
      <c r="AX14" s="2">
        <v>0</v>
      </c>
      <c r="AY14" s="2">
        <v>0</v>
      </c>
      <c r="AZ14" s="2" t="s">
        <v>265</v>
      </c>
      <c r="BA14" s="2" t="s">
        <v>266</v>
      </c>
      <c r="BB14" s="2">
        <f>650.7+375</f>
        <v>1025.7</v>
      </c>
      <c r="BC14" s="2">
        <f>650.7+375</f>
        <v>1025.7</v>
      </c>
      <c r="BD14" s="2" t="s">
        <v>267</v>
      </c>
      <c r="BE14" s="2">
        <v>0</v>
      </c>
      <c r="BF14" s="2">
        <v>0</v>
      </c>
      <c r="BG14" s="2" t="s">
        <v>263</v>
      </c>
      <c r="BH14" s="2">
        <v>0</v>
      </c>
      <c r="BI14" s="2">
        <v>0</v>
      </c>
      <c r="BJ14" s="2" t="s">
        <v>268</v>
      </c>
      <c r="BK14" s="2">
        <v>0</v>
      </c>
      <c r="BL14" s="2">
        <v>0</v>
      </c>
      <c r="BM14" s="2" t="s">
        <v>267</v>
      </c>
      <c r="BN14" s="2">
        <v>0</v>
      </c>
      <c r="BO14" s="2">
        <v>0</v>
      </c>
      <c r="BP14" s="2" t="s">
        <v>267</v>
      </c>
      <c r="BQ14" s="2">
        <v>0</v>
      </c>
      <c r="BR14" s="2">
        <v>0</v>
      </c>
      <c r="BS14" s="2" t="s">
        <v>268</v>
      </c>
      <c r="BT14" s="2">
        <v>0</v>
      </c>
      <c r="BU14" s="2">
        <v>0</v>
      </c>
      <c r="BV14" s="2" t="s">
        <v>253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 t="s">
        <v>263</v>
      </c>
      <c r="CC14" s="2">
        <v>0</v>
      </c>
      <c r="CD14" s="2">
        <v>0</v>
      </c>
      <c r="CE14" s="2" t="s">
        <v>253</v>
      </c>
      <c r="CF14" s="2" t="s">
        <v>269</v>
      </c>
      <c r="CG14" s="2">
        <v>0</v>
      </c>
      <c r="CH14" s="2">
        <v>0</v>
      </c>
      <c r="CI14" s="2" t="s">
        <v>253</v>
      </c>
      <c r="CJ14" s="2" t="s">
        <v>270</v>
      </c>
      <c r="CK14" s="2" t="s">
        <v>267</v>
      </c>
      <c r="CL14" s="2" t="s">
        <v>271</v>
      </c>
      <c r="CM14" s="5" t="s">
        <v>272</v>
      </c>
      <c r="CN14" s="3">
        <v>43647</v>
      </c>
      <c r="CO14" s="3">
        <v>43646</v>
      </c>
      <c r="CP14" s="2" t="s">
        <v>273</v>
      </c>
    </row>
    <row r="15" spans="1:94" x14ac:dyDescent="0.25">
      <c r="A15">
        <v>2019</v>
      </c>
      <c r="B15" s="4">
        <v>43556</v>
      </c>
      <c r="C15" s="4">
        <v>43646</v>
      </c>
      <c r="D15" s="8" t="s">
        <v>210</v>
      </c>
      <c r="E15" s="5">
        <v>3</v>
      </c>
      <c r="F15" s="2" t="s">
        <v>242</v>
      </c>
      <c r="G15" s="2" t="s">
        <v>242</v>
      </c>
      <c r="H15" s="5" t="s">
        <v>235</v>
      </c>
      <c r="I15" s="5" t="s">
        <v>243</v>
      </c>
      <c r="J15" s="5" t="s">
        <v>244</v>
      </c>
      <c r="K15" s="7" t="s">
        <v>218</v>
      </c>
      <c r="L15" s="8" t="s">
        <v>213</v>
      </c>
      <c r="M15">
        <f>3698.52*2</f>
        <v>7397.04</v>
      </c>
      <c r="N15">
        <f>3152.1*2</f>
        <v>6304.2</v>
      </c>
      <c r="O15" t="s">
        <v>253</v>
      </c>
      <c r="P15">
        <v>0</v>
      </c>
      <c r="Q15">
        <v>0</v>
      </c>
      <c r="R15" t="s">
        <v>251</v>
      </c>
      <c r="S15" t="s">
        <v>252</v>
      </c>
      <c r="T15" t="s">
        <v>253</v>
      </c>
      <c r="U15" s="2" t="s">
        <v>254</v>
      </c>
      <c r="V15">
        <v>3698.52</v>
      </c>
      <c r="W15">
        <v>3152.1</v>
      </c>
      <c r="X15" t="s">
        <v>255</v>
      </c>
      <c r="Y15" t="s">
        <v>256</v>
      </c>
      <c r="Z15">
        <v>0</v>
      </c>
      <c r="AA15">
        <v>0</v>
      </c>
      <c r="AB15" t="s">
        <v>257</v>
      </c>
      <c r="AC15" t="s">
        <v>258</v>
      </c>
      <c r="AD15">
        <v>0</v>
      </c>
      <c r="AE15">
        <v>0</v>
      </c>
      <c r="AF15" t="s">
        <v>253</v>
      </c>
      <c r="AG15" t="s">
        <v>259</v>
      </c>
      <c r="AH15">
        <v>0</v>
      </c>
      <c r="AI15">
        <v>0</v>
      </c>
      <c r="AJ15" t="s">
        <v>253</v>
      </c>
      <c r="AK15" t="s">
        <v>260</v>
      </c>
      <c r="AL15">
        <v>0</v>
      </c>
      <c r="AM15">
        <v>0</v>
      </c>
      <c r="AN15" t="s">
        <v>253</v>
      </c>
      <c r="AO15" t="s">
        <v>261</v>
      </c>
      <c r="AP15">
        <v>0</v>
      </c>
      <c r="AQ15">
        <v>0</v>
      </c>
      <c r="AR15" t="s">
        <v>253</v>
      </c>
      <c r="AS15" t="s">
        <v>262</v>
      </c>
      <c r="AT15">
        <v>0</v>
      </c>
      <c r="AU15">
        <v>0</v>
      </c>
      <c r="AV15" t="s">
        <v>263</v>
      </c>
      <c r="AW15" t="s">
        <v>264</v>
      </c>
      <c r="AX15">
        <v>0</v>
      </c>
      <c r="AY15">
        <v>0</v>
      </c>
      <c r="AZ15" t="s">
        <v>265</v>
      </c>
      <c r="BA15" t="s">
        <v>270</v>
      </c>
      <c r="BB15">
        <v>0</v>
      </c>
      <c r="BC15">
        <v>0</v>
      </c>
      <c r="BD15" t="s">
        <v>267</v>
      </c>
      <c r="BE15">
        <v>0</v>
      </c>
      <c r="BF15">
        <v>0</v>
      </c>
      <c r="BG15" t="s">
        <v>263</v>
      </c>
      <c r="BH15">
        <v>0</v>
      </c>
      <c r="BI15">
        <v>0</v>
      </c>
      <c r="BJ15" t="s">
        <v>268</v>
      </c>
      <c r="BK15">
        <v>0</v>
      </c>
      <c r="BL15">
        <v>0</v>
      </c>
      <c r="BM15" t="s">
        <v>267</v>
      </c>
      <c r="BN15">
        <v>0</v>
      </c>
      <c r="BO15">
        <v>0</v>
      </c>
      <c r="BP15" t="s">
        <v>267</v>
      </c>
      <c r="BQ15">
        <v>0</v>
      </c>
      <c r="BR15">
        <v>0</v>
      </c>
      <c r="BS15" t="s">
        <v>268</v>
      </c>
      <c r="BT15">
        <v>0</v>
      </c>
      <c r="BU15">
        <v>0</v>
      </c>
      <c r="BV15" t="s">
        <v>253</v>
      </c>
      <c r="BW15">
        <v>0</v>
      </c>
      <c r="BX15">
        <v>0</v>
      </c>
      <c r="BY15">
        <v>0</v>
      </c>
      <c r="BZ15">
        <v>0</v>
      </c>
      <c r="CA15">
        <v>0</v>
      </c>
      <c r="CB15" t="s">
        <v>263</v>
      </c>
      <c r="CC15">
        <v>0</v>
      </c>
      <c r="CD15">
        <v>0</v>
      </c>
      <c r="CE15" t="s">
        <v>253</v>
      </c>
      <c r="CF15" s="2" t="s">
        <v>269</v>
      </c>
      <c r="CG15">
        <v>0</v>
      </c>
      <c r="CH15">
        <v>0</v>
      </c>
      <c r="CI15" t="s">
        <v>253</v>
      </c>
      <c r="CJ15" t="s">
        <v>270</v>
      </c>
      <c r="CK15" t="s">
        <v>267</v>
      </c>
      <c r="CL15" t="s">
        <v>271</v>
      </c>
      <c r="CM15" s="5" t="s">
        <v>272</v>
      </c>
      <c r="CN15" s="4">
        <v>43647</v>
      </c>
      <c r="CO15" s="4">
        <v>43646</v>
      </c>
      <c r="CP15" s="2" t="s">
        <v>273</v>
      </c>
    </row>
    <row r="16" spans="1:94" x14ac:dyDescent="0.25">
      <c r="A16">
        <v>2019</v>
      </c>
      <c r="B16" s="4">
        <v>43556</v>
      </c>
      <c r="C16" s="4">
        <v>43646</v>
      </c>
      <c r="D16" s="8" t="s">
        <v>210</v>
      </c>
      <c r="E16" s="5">
        <v>1</v>
      </c>
      <c r="F16" s="5" t="s">
        <v>245</v>
      </c>
      <c r="G16" s="5" t="s">
        <v>245</v>
      </c>
      <c r="H16" s="5" t="s">
        <v>246</v>
      </c>
      <c r="I16" s="5" t="s">
        <v>247</v>
      </c>
      <c r="J16" s="5" t="s">
        <v>248</v>
      </c>
      <c r="K16" s="7" t="s">
        <v>249</v>
      </c>
      <c r="L16" s="8" t="s">
        <v>213</v>
      </c>
      <c r="M16">
        <f>14237.44*2</f>
        <v>28474.880000000001</v>
      </c>
      <c r="N16">
        <f>9813.46*2</f>
        <v>19626.919999999998</v>
      </c>
      <c r="O16" t="s">
        <v>253</v>
      </c>
      <c r="P16">
        <v>0</v>
      </c>
      <c r="Q16">
        <v>0</v>
      </c>
      <c r="R16" t="s">
        <v>251</v>
      </c>
      <c r="S16" t="s">
        <v>252</v>
      </c>
      <c r="T16" t="s">
        <v>253</v>
      </c>
      <c r="U16" s="2" t="s">
        <v>254</v>
      </c>
      <c r="V16">
        <v>14237.44</v>
      </c>
      <c r="W16">
        <v>9813.4599999999991</v>
      </c>
      <c r="X16" t="s">
        <v>255</v>
      </c>
      <c r="Y16" t="s">
        <v>256</v>
      </c>
      <c r="Z16">
        <v>0</v>
      </c>
      <c r="AA16">
        <v>0</v>
      </c>
      <c r="AB16" t="s">
        <v>257</v>
      </c>
      <c r="AC16" t="s">
        <v>258</v>
      </c>
      <c r="AD16">
        <v>0</v>
      </c>
      <c r="AE16">
        <v>0</v>
      </c>
      <c r="AF16" t="s">
        <v>253</v>
      </c>
      <c r="AG16" t="s">
        <v>259</v>
      </c>
      <c r="AH16">
        <v>0</v>
      </c>
      <c r="AI16">
        <v>0</v>
      </c>
      <c r="AJ16" t="s">
        <v>253</v>
      </c>
      <c r="AK16" t="s">
        <v>260</v>
      </c>
      <c r="AL16">
        <v>0</v>
      </c>
      <c r="AM16">
        <v>0</v>
      </c>
      <c r="AN16" t="s">
        <v>253</v>
      </c>
      <c r="AO16" t="s">
        <v>261</v>
      </c>
      <c r="AP16">
        <v>0</v>
      </c>
      <c r="AQ16">
        <v>0</v>
      </c>
      <c r="AR16" t="s">
        <v>253</v>
      </c>
      <c r="AS16" t="s">
        <v>262</v>
      </c>
      <c r="AT16">
        <v>0</v>
      </c>
      <c r="AU16">
        <v>0</v>
      </c>
      <c r="AV16" t="s">
        <v>263</v>
      </c>
      <c r="AW16" t="s">
        <v>264</v>
      </c>
      <c r="AX16">
        <v>0</v>
      </c>
      <c r="AY16">
        <v>0</v>
      </c>
      <c r="AZ16" t="s">
        <v>265</v>
      </c>
      <c r="BA16" t="s">
        <v>276</v>
      </c>
      <c r="BB16">
        <v>1000</v>
      </c>
      <c r="BC16">
        <v>1000</v>
      </c>
      <c r="BD16" t="s">
        <v>267</v>
      </c>
      <c r="BE16">
        <v>0</v>
      </c>
      <c r="BF16">
        <v>0</v>
      </c>
      <c r="BG16" t="s">
        <v>263</v>
      </c>
      <c r="BH16">
        <v>0</v>
      </c>
      <c r="BI16">
        <v>0</v>
      </c>
      <c r="BJ16" t="s">
        <v>268</v>
      </c>
      <c r="BK16">
        <v>0</v>
      </c>
      <c r="BL16">
        <v>0</v>
      </c>
      <c r="BM16" t="s">
        <v>267</v>
      </c>
      <c r="BN16">
        <v>0</v>
      </c>
      <c r="BO16">
        <v>0</v>
      </c>
      <c r="BP16" t="s">
        <v>267</v>
      </c>
      <c r="BQ16">
        <v>0</v>
      </c>
      <c r="BR16">
        <v>0</v>
      </c>
      <c r="BS16" t="s">
        <v>268</v>
      </c>
      <c r="BT16">
        <v>0</v>
      </c>
      <c r="BU16">
        <v>0</v>
      </c>
      <c r="BV16" t="s">
        <v>253</v>
      </c>
      <c r="BW16">
        <v>0</v>
      </c>
      <c r="BX16">
        <v>0</v>
      </c>
      <c r="BY16">
        <v>0</v>
      </c>
      <c r="BZ16">
        <v>0</v>
      </c>
      <c r="CA16">
        <v>0</v>
      </c>
      <c r="CB16" t="s">
        <v>263</v>
      </c>
      <c r="CC16">
        <v>0</v>
      </c>
      <c r="CD16">
        <v>0</v>
      </c>
      <c r="CE16" t="s">
        <v>253</v>
      </c>
      <c r="CF16" s="2" t="s">
        <v>269</v>
      </c>
      <c r="CG16">
        <v>0</v>
      </c>
      <c r="CH16">
        <v>0</v>
      </c>
      <c r="CI16" t="s">
        <v>253</v>
      </c>
      <c r="CJ16" t="s">
        <v>270</v>
      </c>
      <c r="CK16" t="s">
        <v>267</v>
      </c>
      <c r="CL16" t="s">
        <v>271</v>
      </c>
      <c r="CM16" s="5" t="s">
        <v>272</v>
      </c>
      <c r="CN16" s="4">
        <v>43647</v>
      </c>
      <c r="CO16" s="4">
        <v>43646</v>
      </c>
      <c r="CP16" s="2" t="s">
        <v>273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>
      <formula1>Hidden_13</formula1>
    </dataValidation>
    <dataValidation type="list" allowBlank="1" showErrorMessage="1" sqref="L8:L16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H6" sqref="H6"/>
    </sheetView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2019-07-05T14:54:34Z</dcterms:created>
  <dcterms:modified xsi:type="dcterms:W3CDTF">2019-07-05T17:50:32Z</dcterms:modified>
</cp:coreProperties>
</file>