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 REVISADO JUAN\"/>
    </mc:Choice>
  </mc:AlternateContent>
  <xr:revisionPtr revIDLastSave="0" documentId="13_ncr:1_{93CFF2CF-22C4-4B2B-9097-F99EEBFA6981}" xr6:coauthVersionLast="41" xr6:coauthVersionMax="41" xr10:uidLastSave="{00000000-0000-0000-0000-000000000000}"/>
  <bookViews>
    <workbookView xWindow="435" yWindow="0" windowWidth="16845" windowHeight="153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W20" i="1" l="1"/>
  <c r="W19" i="1"/>
  <c r="W18" i="1"/>
  <c r="W17" i="1"/>
  <c r="W16" i="1"/>
  <c r="W12" i="1"/>
  <c r="V12" i="1"/>
  <c r="W11" i="1"/>
  <c r="V11" i="1"/>
  <c r="W10" i="1"/>
  <c r="V10" i="1"/>
  <c r="W9" i="1"/>
  <c r="V9" i="1"/>
  <c r="W8" i="1"/>
  <c r="V8" i="1"/>
  <c r="BK34" i="1"/>
  <c r="BK33" i="1"/>
  <c r="BK32" i="1"/>
  <c r="BK31" i="1"/>
  <c r="BK30" i="1"/>
  <c r="BK29" i="1"/>
  <c r="BK28" i="1"/>
  <c r="BK27" i="1"/>
  <c r="BK26" i="1" l="1"/>
  <c r="BK25" i="1"/>
  <c r="BK24" i="1"/>
  <c r="BK23" i="1" l="1"/>
  <c r="BK22" i="1"/>
  <c r="BK21" i="1"/>
  <c r="BK20" i="1" l="1"/>
  <c r="N20" i="1"/>
  <c r="BK19" i="1"/>
  <c r="N19" i="1"/>
  <c r="BK18" i="1"/>
  <c r="N18" i="1"/>
  <c r="N17" i="1"/>
  <c r="N16" i="1"/>
  <c r="BK17" i="1"/>
  <c r="BK16" i="1"/>
  <c r="BK15" i="1"/>
  <c r="BK11" i="1" l="1"/>
  <c r="BK10" i="1"/>
  <c r="BK9" i="1"/>
  <c r="BK8" i="1"/>
  <c r="BK12" i="1"/>
  <c r="BI8" i="1"/>
  <c r="BH8" i="1"/>
  <c r="N12" i="1"/>
  <c r="M12" i="1"/>
  <c r="N11" i="1" l="1"/>
  <c r="M11" i="1"/>
  <c r="N10" i="1"/>
  <c r="M10" i="1"/>
  <c r="N9" i="1"/>
  <c r="M9" i="1"/>
  <c r="N8" i="1"/>
  <c r="M8" i="1"/>
</calcChain>
</file>

<file path=xl/sharedStrings.xml><?xml version="1.0" encoding="utf-8"?>
<sst xmlns="http://schemas.openxmlformats.org/spreadsheetml/2006/main" count="1001" uniqueCount="326">
  <si>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</si>
  <si>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</si>
  <si>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</si>
  <si>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</si>
  <si>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</si>
  <si>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</si>
  <si>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</si>
  <si>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</si>
  <si>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</si>
  <si>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</si>
  <si>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</si>
  <si>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</si>
  <si>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</si>
  <si>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</si>
  <si>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</si>
  <si>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</si>
  <si>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</si>
  <si>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</si>
  <si>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</si>
  <si>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</si>
  <si>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</si>
  <si>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</si>
  <si>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</si>
  <si>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</si>
  <si>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</si>
  <si>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</si>
  <si>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</si>
  <si>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</si>
  <si>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</si>
  <si>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</si>
  <si>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</si>
  <si>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</si>
  <si>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</si>
  <si>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</si>
  <si>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</si>
  <si>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</si>
  <si>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</si>
  <si>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</si>
  <si>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</si>
  <si>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</si>
  <si>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</si>
  <si>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</si>
  <si>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</si>
  <si>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</si>
  <si>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</si>
  <si>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</si>
  <si>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</si>
  <si>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</si>
  <si>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</si>
  <si>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</si>
  <si>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</si>
  <si>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</si>
  <si>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</si>
  <si>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</si>
  <si>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</si>
  <si>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</si>
  <si>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</si>
  <si>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</si>
  <si>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</si>
  <si>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</si>
  <si>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</si>
  <si>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</si>
  <si>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</si>
  <si>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</si>
  <si>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</si>
  <si>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</si>
  <si>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</si>
  <si>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</si>
  <si>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</si>
  <si>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</si>
  <si>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</si>
  <si>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</si>
  <si>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</si>
  <si>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</si>
  <si>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</si>
  <si>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</si>
  <si>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</si>
  <si>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</si>
  <si>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</si>
  <si>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</si>
  <si>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</si>
  <si>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</si>
  <si>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</si>
  <si>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</si>
  <si>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</si>
  <si>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</si>
  <si>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</si>
  <si>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</si>
  <si>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</si>
  <si>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</si>
  <si>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</si>
  <si>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</si>
  <si>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</si>
  <si>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</si>
  <si>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</si>
  <si>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</si>
  <si>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</si>
  <si>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</si>
  <si>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</si>
  <si>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</si>
  <si>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</si>
  <si>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</si>
  <si>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</si>
  <si>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</si>
  <si>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</si>
  <si>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</si>
  <si>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</si>
  <si>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</si>
  <si>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</si>
  <si>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</si>
  <si>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</si>
  <si>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</si>
  <si>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</si>
  <si>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</si>
  <si>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</si>
  <si>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</si>
  <si>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</si>
  <si>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</si>
  <si>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</si>
  <si>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</si>
  <si>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</si>
  <si>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</si>
  <si>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</si>
  <si>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</si>
  <si>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</si>
  <si>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</si>
  <si>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</si>
  <si>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</si>
  <si>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</si>
  <si>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</si>
  <si>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</si>
  <si>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</si>
  <si>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</si>
  <si>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</si>
  <si>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</si>
  <si>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</si>
  <si>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</si>
  <si>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</si>
  <si>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</si>
  <si>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</si>
  <si>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</si>
  <si>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</si>
  <si>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</si>
  <si>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</si>
  <si>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</si>
  <si>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</si>
  <si>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</si>
  <si>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</si>
  <si>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</si>
  <si>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</si>
  <si>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</si>
  <si>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</si>
  <si>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</si>
  <si>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</si>
  <si>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</si>
  <si>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</si>
  <si>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</si>
  <si>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</si>
  <si>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</si>
  <si>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</si>
  <si>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</si>
  <si>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</si>
  <si>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</si>
  <si>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</si>
  <si>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</si>
  <si>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</si>
  <si>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</si>
  <si>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</si>
  <si>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</si>
  <si>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</si>
  <si>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</si>
  <si>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</si>
  <si>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</si>
  <si>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</si>
  <si>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</si>
  <si>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</si>
  <si>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</si>
  <si>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</si>
  <si>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</si>
  <si>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</si>
  <si>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</si>
  <si>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</si>
  <si>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</si>
  <si>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</si>
  <si>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</si>
  <si>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</si>
  <si>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</si>
  <si>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</si>
  <si>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</si>
  <si>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</si>
  <si>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</si>
  <si>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</si>
  <si>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</si>
  <si>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</si>
  <si>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</si>
  <si>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</si>
  <si>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</si>
  <si>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</si>
  <si>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</si>
  <si>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</si>
  <si>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</si>
  <si>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</si>
  <si>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</si>
  <si>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</si>
  <si>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</si>
  <si>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</si>
  <si>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</si>
  <si>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</si>
  <si>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</si>
  <si>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</si>
  <si>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</si>
  <si>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</si>
  <si>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</si>
  <si>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Administrativo</t>
  </si>
  <si>
    <t>Jefe de la Seccion de Control y Calidad</t>
  </si>
  <si>
    <t>Jefe de la Seccion de Recursos Materiales</t>
  </si>
  <si>
    <t>No tuvo percepciones adicionales en especie</t>
  </si>
  <si>
    <t>No tuvo gratificaciones</t>
  </si>
  <si>
    <t>No tuvo percepciones adicionales en dietas</t>
  </si>
  <si>
    <t>Anual</t>
  </si>
  <si>
    <t>No tuvo percepciones adicionales en apoyos economicos</t>
  </si>
  <si>
    <t>I</t>
  </si>
  <si>
    <t>II</t>
  </si>
  <si>
    <t>III</t>
  </si>
  <si>
    <t>Maria Esther</t>
  </si>
  <si>
    <t>Centeno</t>
  </si>
  <si>
    <t>Moctezuma</t>
  </si>
  <si>
    <t>Jefe de Oficina</t>
  </si>
  <si>
    <t>Jim</t>
  </si>
  <si>
    <t>Hernandez</t>
  </si>
  <si>
    <t>Calvo</t>
  </si>
  <si>
    <t>Jose Alberto</t>
  </si>
  <si>
    <t>Baxin</t>
  </si>
  <si>
    <t>Abrajan</t>
  </si>
  <si>
    <t>Jesus</t>
  </si>
  <si>
    <t>Vazquez</t>
  </si>
  <si>
    <t>Garduza</t>
  </si>
  <si>
    <t>Encargado del Departamento Tecnico</t>
  </si>
  <si>
    <t>Departamento Comercial y Administrativo</t>
  </si>
  <si>
    <t>Jefe del Departamento Comercial y Administrativo</t>
  </si>
  <si>
    <t>No tuvo percepciones adicionales en bonos</t>
  </si>
  <si>
    <t>Semetral</t>
  </si>
  <si>
    <t>Zaidel Felipe</t>
  </si>
  <si>
    <t>Zuñiga</t>
  </si>
  <si>
    <t>Galindo</t>
  </si>
  <si>
    <t>Oficina Operadora Tipo "C" de Cosoleacaque, Cuarto Trimestre 2020</t>
  </si>
  <si>
    <t>Moneda Nacional</t>
  </si>
  <si>
    <t>IV</t>
  </si>
  <si>
    <t xml:space="preserve">Cajera Principal </t>
  </si>
  <si>
    <t>Cajera Principal</t>
  </si>
  <si>
    <t xml:space="preserve">Rafaela </t>
  </si>
  <si>
    <t xml:space="preserve">Molina </t>
  </si>
  <si>
    <t>Encargada de la seccion de control de usuarios</t>
  </si>
  <si>
    <t>Maria de los Angles</t>
  </si>
  <si>
    <t>De la Cruz</t>
  </si>
  <si>
    <t>Santiago</t>
  </si>
  <si>
    <t>Auxiliar General</t>
  </si>
  <si>
    <t>Elizabeth</t>
  </si>
  <si>
    <t xml:space="preserve">Mateo </t>
  </si>
  <si>
    <t>Lecturista Notificador</t>
  </si>
  <si>
    <t>Luis Antonio</t>
  </si>
  <si>
    <t>Taxilaga</t>
  </si>
  <si>
    <t>Perez</t>
  </si>
  <si>
    <t>Alejandra</t>
  </si>
  <si>
    <t>Bautista</t>
  </si>
  <si>
    <t>Antonio</t>
  </si>
  <si>
    <t>Auxiliar Contable</t>
  </si>
  <si>
    <t>Ricardo</t>
  </si>
  <si>
    <t>Salome</t>
  </si>
  <si>
    <t>Hector</t>
  </si>
  <si>
    <t>Cano</t>
  </si>
  <si>
    <t>Benitez</t>
  </si>
  <si>
    <t>Auxiliar Administrativo</t>
  </si>
  <si>
    <t>Cyntia Gabriela</t>
  </si>
  <si>
    <t>Serrano</t>
  </si>
  <si>
    <t>Marquez</t>
  </si>
  <si>
    <t>Operario</t>
  </si>
  <si>
    <t>Ambrosio</t>
  </si>
  <si>
    <t>Reyes</t>
  </si>
  <si>
    <t>Fontanero</t>
  </si>
  <si>
    <t>Jose Alfredo</t>
  </si>
  <si>
    <t>Juarez</t>
  </si>
  <si>
    <t>Julio Cesar</t>
  </si>
  <si>
    <t>Mecanico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</si>
  <si>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</si>
  <si>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</si>
  <si>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</si>
  <si>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</si>
  <si>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</si>
  <si>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</si>
  <si>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</si>
  <si>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</si>
  <si>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</si>
  <si>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</si>
  <si>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</si>
  <si>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</si>
  <si>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</si>
  <si>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Obrero General</t>
  </si>
  <si>
    <t>Daniel</t>
  </si>
  <si>
    <t>Martinez</t>
  </si>
  <si>
    <t>Chofer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</si>
  <si>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</si>
  <si>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</si>
  <si>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</si>
  <si>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</si>
  <si>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</si>
  <si>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</si>
  <si>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</si>
  <si>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Bryan Ernesto</t>
  </si>
  <si>
    <t>Baeza</t>
  </si>
  <si>
    <t>Rodriguez</t>
  </si>
  <si>
    <t>Kat</t>
  </si>
  <si>
    <t>Oficina Operadora Tipo "C" de Cosoleacaque, Cuarto Trimestre 2020. Dejo de laborar el dia 15 de diciembre del 2020.</t>
  </si>
  <si>
    <t xml:space="preserve">Estimulo por Mod. Administrativa </t>
  </si>
  <si>
    <t xml:space="preserve">Anual </t>
  </si>
  <si>
    <t>Ninguna</t>
  </si>
  <si>
    <t xml:space="preserve">Ninguno </t>
  </si>
  <si>
    <t>Retroactivo Sueldo</t>
  </si>
  <si>
    <t>Comercial y Administrativo</t>
  </si>
  <si>
    <t>Area Tecnica</t>
  </si>
  <si>
    <t>DIRECCION GENERAL</t>
  </si>
  <si>
    <t>DEPARTAMENTO TECNICO</t>
  </si>
  <si>
    <t>DEPARTAMENTO COMERCIAL Y ADMINISTRATIVO</t>
  </si>
  <si>
    <t>SECCION DE RECURSOS FINANCIEROS</t>
  </si>
  <si>
    <t>SALARIO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</si>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</sst>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34"/>
  <sheetViews>
    <sheetView tabSelected="1" topLeftCell="T2" zoomScale="90" zoomScaleNormal="90" workbookViewId="0">
      <selection activeCell="X8" sqref="X8:X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710937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28515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7109375" bestFit="1" customWidth="1"/>
    <col min="29" max="29" width="31.28515625" bestFit="1" customWidth="1"/>
    <col min="30" max="30" width="29.285156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2.85546875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.140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28515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28515625" bestFit="1" customWidth="1"/>
    <col min="51" max="51" width="24.42578125" bestFit="1" customWidth="1"/>
    <col min="52" max="52" width="25.28515625" bestFit="1" customWidth="1"/>
    <col min="53" max="53" width="35.85546875" bestFit="1" customWidth="1"/>
    <col min="54" max="54" width="33.5703125" bestFit="1" customWidth="1"/>
    <col min="55" max="55" width="32.85546875" bestFit="1" customWidth="1"/>
    <col min="56" max="56" width="33.7109375" bestFit="1" customWidth="1"/>
    <col min="57" max="57" width="23.7109375" bestFit="1" customWidth="1"/>
    <col min="58" max="58" width="23" bestFit="1" customWidth="1"/>
    <col min="59" max="59" width="23.71093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71093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7109375" bestFit="1" customWidth="1"/>
    <col min="72" max="72" width="26.28515625" bestFit="1" customWidth="1"/>
    <col min="73" max="73" width="27.140625" bestFit="1" customWidth="1"/>
    <col min="74" max="74" width="35.42578125" bestFit="1" customWidth="1"/>
    <col min="75" max="75" width="37.710937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71093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28515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9" hidden="1" x14ac:dyDescent="0.25">
      <c r="A1" t="s">
        <v>0</v>
      </c>
    </row>
    <row r="2" spans="1:9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9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9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9" x14ac:dyDescent="0.25">
      <c r="A8">
        <v>2020</v>
      </c>
      <c r="B8" s="2">
        <v>44105</v>
      </c>
      <c r="C8" s="2">
        <v>44196</v>
      </c>
      <c r="D8" t="s">
        <v>208</v>
      </c>
      <c r="E8" t="s">
        <v>221</v>
      </c>
      <c r="F8" s="4" t="s">
        <v>227</v>
      </c>
      <c r="G8" t="s">
        <v>227</v>
      </c>
      <c r="H8" t="s">
        <v>320</v>
      </c>
      <c r="I8" t="s">
        <v>228</v>
      </c>
      <c r="J8" t="s">
        <v>229</v>
      </c>
      <c r="K8" t="s">
        <v>230</v>
      </c>
      <c r="L8" t="s">
        <v>212</v>
      </c>
      <c r="M8">
        <f>18073.94*2</f>
        <v>36147.879999999997</v>
      </c>
      <c r="N8">
        <f>2659.26*2</f>
        <v>5318.52</v>
      </c>
      <c r="O8" t="s">
        <v>317</v>
      </c>
      <c r="P8">
        <v>0</v>
      </c>
      <c r="Q8">
        <v>0</v>
      </c>
      <c r="R8">
        <v>0</v>
      </c>
      <c r="S8" t="s">
        <v>216</v>
      </c>
      <c r="T8">
        <v>0</v>
      </c>
      <c r="U8" t="s">
        <v>324</v>
      </c>
      <c r="V8" s="17">
        <f>18073.94*2</f>
        <v>36147.879999999997</v>
      </c>
      <c r="W8" s="17">
        <f>2659.26*2</f>
        <v>5318.52</v>
      </c>
      <c r="X8" t="s">
        <v>325</v>
      </c>
      <c r="Y8">
        <v>0</v>
      </c>
      <c r="Z8">
        <v>0</v>
      </c>
      <c r="AA8" s="8">
        <v>0</v>
      </c>
      <c r="AB8">
        <v>0</v>
      </c>
      <c r="AC8" t="s">
        <v>217</v>
      </c>
      <c r="AD8">
        <v>0</v>
      </c>
      <c r="AE8">
        <v>0</v>
      </c>
      <c r="AF8">
        <v>0</v>
      </c>
      <c r="AG8" s="10">
        <v>0</v>
      </c>
      <c r="AH8">
        <v>0</v>
      </c>
      <c r="AI8" s="12">
        <v>0</v>
      </c>
      <c r="AJ8" s="5" t="s">
        <v>315</v>
      </c>
      <c r="AK8">
        <v>0</v>
      </c>
      <c r="AL8">
        <v>0</v>
      </c>
      <c r="AM8">
        <v>0</v>
      </c>
      <c r="AN8">
        <v>0</v>
      </c>
      <c r="AO8" t="s">
        <v>218</v>
      </c>
      <c r="AP8">
        <v>0</v>
      </c>
      <c r="AQ8">
        <v>0</v>
      </c>
      <c r="AR8">
        <v>0</v>
      </c>
      <c r="AS8" s="9" t="s">
        <v>240</v>
      </c>
      <c r="AT8" s="3">
        <v>0</v>
      </c>
      <c r="AU8" s="8">
        <v>0</v>
      </c>
      <c r="AV8">
        <v>0</v>
      </c>
      <c r="AW8" s="10" t="s">
        <v>313</v>
      </c>
      <c r="AX8">
        <v>3080.4</v>
      </c>
      <c r="AY8" s="3">
        <v>3080.4</v>
      </c>
      <c r="AZ8" t="s">
        <v>314</v>
      </c>
      <c r="BA8" t="s">
        <v>220</v>
      </c>
      <c r="BB8">
        <v>0</v>
      </c>
      <c r="BC8">
        <v>0</v>
      </c>
      <c r="BD8">
        <v>0</v>
      </c>
      <c r="BE8">
        <v>0</v>
      </c>
      <c r="BF8">
        <v>0</v>
      </c>
      <c r="BG8" t="s">
        <v>316</v>
      </c>
      <c r="BH8" s="12">
        <f>821.44</f>
        <v>821.44</v>
      </c>
      <c r="BI8" s="12">
        <f>821.44</f>
        <v>821.44</v>
      </c>
      <c r="BJ8" t="s">
        <v>241</v>
      </c>
      <c r="BK8">
        <f>60330.63+4312.56</f>
        <v>64643.189999999995</v>
      </c>
      <c r="BL8" t="s">
        <v>219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 t="s">
        <v>246</v>
      </c>
      <c r="CL8" t="s">
        <v>238</v>
      </c>
      <c r="CM8" s="2">
        <v>44215</v>
      </c>
      <c r="CN8" s="2">
        <v>44196</v>
      </c>
      <c r="CO8" t="s">
        <v>245</v>
      </c>
    </row>
    <row r="9" spans="1:99" x14ac:dyDescent="0.25">
      <c r="A9">
        <v>2020</v>
      </c>
      <c r="B9" s="2">
        <v>44105</v>
      </c>
      <c r="C9" s="2">
        <v>44196</v>
      </c>
      <c r="D9" t="s">
        <v>208</v>
      </c>
      <c r="E9" t="s">
        <v>222</v>
      </c>
      <c r="F9" t="s">
        <v>239</v>
      </c>
      <c r="G9" t="s">
        <v>213</v>
      </c>
      <c r="H9" t="s">
        <v>227</v>
      </c>
      <c r="I9" t="s">
        <v>224</v>
      </c>
      <c r="J9" t="s">
        <v>225</v>
      </c>
      <c r="K9" t="s">
        <v>226</v>
      </c>
      <c r="L9" t="s">
        <v>211</v>
      </c>
      <c r="M9">
        <f>7993.99*2</f>
        <v>15987.98</v>
      </c>
      <c r="N9">
        <f>3961.55*2</f>
        <v>7923.1</v>
      </c>
      <c r="O9" s="18" t="s">
        <v>317</v>
      </c>
      <c r="P9">
        <v>0</v>
      </c>
      <c r="Q9">
        <v>0</v>
      </c>
      <c r="R9">
        <v>0</v>
      </c>
      <c r="S9" t="s">
        <v>216</v>
      </c>
      <c r="T9">
        <v>0</v>
      </c>
      <c r="U9" t="s">
        <v>324</v>
      </c>
      <c r="V9" s="17">
        <f>7993.99*2</f>
        <v>15987.98</v>
      </c>
      <c r="W9" s="17">
        <f>3961.55*2</f>
        <v>7923.1</v>
      </c>
      <c r="X9" s="19" t="s">
        <v>325</v>
      </c>
      <c r="Y9" s="18">
        <v>0</v>
      </c>
      <c r="Z9" s="18">
        <v>0</v>
      </c>
      <c r="AA9" s="18">
        <v>0</v>
      </c>
      <c r="AB9" s="18">
        <v>0</v>
      </c>
      <c r="AC9" t="s">
        <v>217</v>
      </c>
      <c r="AD9">
        <v>0</v>
      </c>
      <c r="AE9">
        <v>0</v>
      </c>
      <c r="AF9">
        <v>0</v>
      </c>
      <c r="AG9" s="18">
        <v>0</v>
      </c>
      <c r="AH9" s="18">
        <v>0</v>
      </c>
      <c r="AI9" s="18">
        <v>0</v>
      </c>
      <c r="AJ9" s="18" t="s">
        <v>315</v>
      </c>
      <c r="AK9">
        <v>0</v>
      </c>
      <c r="AL9">
        <v>0</v>
      </c>
      <c r="AM9">
        <v>0</v>
      </c>
      <c r="AN9">
        <v>0</v>
      </c>
      <c r="AO9" t="s">
        <v>218</v>
      </c>
      <c r="AP9">
        <v>0</v>
      </c>
      <c r="AQ9">
        <v>0</v>
      </c>
      <c r="AR9">
        <v>0</v>
      </c>
      <c r="AS9" s="9" t="s">
        <v>240</v>
      </c>
      <c r="AT9" s="3">
        <v>0</v>
      </c>
      <c r="AU9" s="8">
        <v>0</v>
      </c>
      <c r="AV9" s="8">
        <v>0</v>
      </c>
      <c r="AW9" s="18" t="s">
        <v>313</v>
      </c>
      <c r="AX9" s="10">
        <v>11797.5</v>
      </c>
      <c r="AY9" s="10">
        <v>11797.5</v>
      </c>
      <c r="AZ9" s="18" t="s">
        <v>314</v>
      </c>
      <c r="BA9" t="s">
        <v>220</v>
      </c>
      <c r="BB9">
        <v>0</v>
      </c>
      <c r="BC9">
        <v>0</v>
      </c>
      <c r="BD9">
        <v>0</v>
      </c>
      <c r="BE9" s="18">
        <v>0</v>
      </c>
      <c r="BF9" s="18">
        <v>0</v>
      </c>
      <c r="BG9" s="18" t="s">
        <v>316</v>
      </c>
      <c r="BH9" s="12">
        <v>3146</v>
      </c>
      <c r="BI9" s="12">
        <v>3146</v>
      </c>
      <c r="BJ9" s="10" t="s">
        <v>241</v>
      </c>
      <c r="BK9">
        <f>26909.97+16516.5</f>
        <v>43426.47</v>
      </c>
      <c r="BL9" s="7" t="s">
        <v>219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 s="13" t="s">
        <v>246</v>
      </c>
      <c r="CL9" s="6" t="s">
        <v>238</v>
      </c>
      <c r="CM9" s="2">
        <v>44215</v>
      </c>
      <c r="CN9" s="2">
        <v>44196</v>
      </c>
      <c r="CO9" s="12" t="s">
        <v>245</v>
      </c>
    </row>
    <row r="10" spans="1:99" x14ac:dyDescent="0.25">
      <c r="A10">
        <v>2020</v>
      </c>
      <c r="B10" s="2">
        <v>44105</v>
      </c>
      <c r="C10" s="2">
        <v>44196</v>
      </c>
      <c r="D10" t="s">
        <v>202</v>
      </c>
      <c r="E10" s="5" t="s">
        <v>223</v>
      </c>
      <c r="F10" s="7" t="s">
        <v>237</v>
      </c>
      <c r="G10" s="5" t="s">
        <v>237</v>
      </c>
      <c r="H10" s="18" t="s">
        <v>227</v>
      </c>
      <c r="I10" t="s">
        <v>231</v>
      </c>
      <c r="J10" t="s">
        <v>232</v>
      </c>
      <c r="K10" t="s">
        <v>233</v>
      </c>
      <c r="L10" t="s">
        <v>212</v>
      </c>
      <c r="M10">
        <f>10429.09*2</f>
        <v>20858.18</v>
      </c>
      <c r="N10">
        <f>6050.12*2</f>
        <v>12100.24</v>
      </c>
      <c r="O10" s="18" t="s">
        <v>317</v>
      </c>
      <c r="P10">
        <v>865.32</v>
      </c>
      <c r="Q10">
        <v>865.32</v>
      </c>
      <c r="R10">
        <v>0</v>
      </c>
      <c r="S10" t="s">
        <v>216</v>
      </c>
      <c r="T10">
        <v>0</v>
      </c>
      <c r="U10" s="19" t="s">
        <v>324</v>
      </c>
      <c r="V10" s="17">
        <f>10429.09*2</f>
        <v>20858.18</v>
      </c>
      <c r="W10" s="17">
        <f>6050.12*2</f>
        <v>12100.24</v>
      </c>
      <c r="X10" s="19" t="s">
        <v>325</v>
      </c>
      <c r="Y10" s="18">
        <v>0</v>
      </c>
      <c r="Z10" s="18">
        <v>0</v>
      </c>
      <c r="AA10" s="18">
        <v>0</v>
      </c>
      <c r="AB10" s="18">
        <v>0</v>
      </c>
      <c r="AC10" t="s">
        <v>217</v>
      </c>
      <c r="AD10">
        <v>0</v>
      </c>
      <c r="AE10">
        <v>0</v>
      </c>
      <c r="AF10">
        <v>0</v>
      </c>
      <c r="AG10" s="18">
        <v>0</v>
      </c>
      <c r="AH10" s="18">
        <v>0</v>
      </c>
      <c r="AI10" s="18">
        <v>0</v>
      </c>
      <c r="AJ10" s="18" t="s">
        <v>315</v>
      </c>
      <c r="AK10">
        <v>0</v>
      </c>
      <c r="AL10">
        <v>0</v>
      </c>
      <c r="AM10">
        <v>0</v>
      </c>
      <c r="AN10">
        <v>0</v>
      </c>
      <c r="AO10" t="s">
        <v>218</v>
      </c>
      <c r="AP10">
        <v>0</v>
      </c>
      <c r="AQ10">
        <v>0</v>
      </c>
      <c r="AR10">
        <v>0</v>
      </c>
      <c r="AS10" s="9" t="s">
        <v>240</v>
      </c>
      <c r="AT10">
        <v>0</v>
      </c>
      <c r="AU10" s="8">
        <v>0</v>
      </c>
      <c r="AV10" s="8">
        <v>0</v>
      </c>
      <c r="AW10" s="18" t="s">
        <v>313</v>
      </c>
      <c r="AX10" s="10">
        <v>8037</v>
      </c>
      <c r="AY10" s="10">
        <v>8037</v>
      </c>
      <c r="AZ10" s="18" t="s">
        <v>314</v>
      </c>
      <c r="BA10" t="s">
        <v>220</v>
      </c>
      <c r="BB10">
        <v>0</v>
      </c>
      <c r="BC10">
        <v>0</v>
      </c>
      <c r="BD10">
        <v>0</v>
      </c>
      <c r="BE10" s="18">
        <v>0</v>
      </c>
      <c r="BF10" s="18">
        <v>0</v>
      </c>
      <c r="BG10" s="18" t="s">
        <v>316</v>
      </c>
      <c r="BH10" s="12">
        <v>2216.08</v>
      </c>
      <c r="BI10" s="12">
        <v>2216.08</v>
      </c>
      <c r="BJ10" s="10" t="s">
        <v>241</v>
      </c>
      <c r="BK10">
        <f>11634.42+35303.3</f>
        <v>46937.72</v>
      </c>
      <c r="BL10" s="7" t="s">
        <v>219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 s="13" t="s">
        <v>246</v>
      </c>
      <c r="CL10" s="6" t="s">
        <v>238</v>
      </c>
      <c r="CM10" s="2">
        <v>44215</v>
      </c>
      <c r="CN10" s="2">
        <v>44196</v>
      </c>
      <c r="CO10" s="12" t="s">
        <v>245</v>
      </c>
      <c r="CP10" s="11"/>
      <c r="CQ10" s="11"/>
      <c r="CR10" s="11"/>
      <c r="CS10" s="11"/>
      <c r="CT10" s="11"/>
      <c r="CU10" s="11"/>
    </row>
    <row r="11" spans="1:99" x14ac:dyDescent="0.25">
      <c r="A11">
        <v>2020</v>
      </c>
      <c r="B11" s="2">
        <v>44105</v>
      </c>
      <c r="C11" s="2">
        <v>44196</v>
      </c>
      <c r="D11" t="s">
        <v>208</v>
      </c>
      <c r="E11" t="s">
        <v>223</v>
      </c>
      <c r="F11" t="s">
        <v>214</v>
      </c>
      <c r="G11" t="s">
        <v>214</v>
      </c>
      <c r="H11" s="18" t="s">
        <v>321</v>
      </c>
      <c r="I11" t="s">
        <v>234</v>
      </c>
      <c r="J11" t="s">
        <v>235</v>
      </c>
      <c r="K11" t="s">
        <v>236</v>
      </c>
      <c r="L11" t="s">
        <v>212</v>
      </c>
      <c r="M11">
        <f>7340.64*2</f>
        <v>14681.28</v>
      </c>
      <c r="N11">
        <f>5918.32*2</f>
        <v>11836.64</v>
      </c>
      <c r="O11" s="18" t="s">
        <v>317</v>
      </c>
      <c r="P11">
        <v>0</v>
      </c>
      <c r="Q11">
        <v>0</v>
      </c>
      <c r="R11">
        <v>0</v>
      </c>
      <c r="S11" t="s">
        <v>216</v>
      </c>
      <c r="T11">
        <v>0</v>
      </c>
      <c r="U11" s="19" t="s">
        <v>324</v>
      </c>
      <c r="V11" s="17">
        <f>7340.64*2</f>
        <v>14681.28</v>
      </c>
      <c r="W11" s="17">
        <f>5918.32*2</f>
        <v>11836.64</v>
      </c>
      <c r="X11" s="19" t="s">
        <v>325</v>
      </c>
      <c r="Y11" s="18">
        <v>0</v>
      </c>
      <c r="Z11" s="18">
        <v>0</v>
      </c>
      <c r="AA11" s="18">
        <v>0</v>
      </c>
      <c r="AB11" s="18">
        <v>0</v>
      </c>
      <c r="AC11" t="s">
        <v>217</v>
      </c>
      <c r="AD11">
        <v>0</v>
      </c>
      <c r="AE11">
        <v>0</v>
      </c>
      <c r="AF11">
        <v>0</v>
      </c>
      <c r="AG11" s="18">
        <v>0</v>
      </c>
      <c r="AH11" s="18">
        <v>0</v>
      </c>
      <c r="AI11" s="18">
        <v>0</v>
      </c>
      <c r="AJ11" s="18" t="s">
        <v>315</v>
      </c>
      <c r="AK11">
        <v>0</v>
      </c>
      <c r="AL11">
        <v>0</v>
      </c>
      <c r="AM11">
        <v>0</v>
      </c>
      <c r="AN11">
        <v>0</v>
      </c>
      <c r="AO11" t="s">
        <v>218</v>
      </c>
      <c r="AP11">
        <v>0</v>
      </c>
      <c r="AQ11">
        <v>0</v>
      </c>
      <c r="AR11">
        <v>0</v>
      </c>
      <c r="AS11" s="9" t="s">
        <v>240</v>
      </c>
      <c r="AT11">
        <v>0</v>
      </c>
      <c r="AU11" s="8">
        <v>0</v>
      </c>
      <c r="AV11" s="8">
        <v>0</v>
      </c>
      <c r="AW11" s="18" t="s">
        <v>313</v>
      </c>
      <c r="AX11" s="10">
        <v>3080.4</v>
      </c>
      <c r="AY11" s="10">
        <v>3080.4</v>
      </c>
      <c r="AZ11" s="18" t="s">
        <v>314</v>
      </c>
      <c r="BA11" t="s">
        <v>220</v>
      </c>
      <c r="BB11">
        <v>0</v>
      </c>
      <c r="BC11">
        <v>0</v>
      </c>
      <c r="BD11">
        <v>0</v>
      </c>
      <c r="BE11" s="18">
        <v>0</v>
      </c>
      <c r="BF11" s="18">
        <v>0</v>
      </c>
      <c r="BG11" s="18" t="s">
        <v>316</v>
      </c>
      <c r="BH11" s="12">
        <v>821.44</v>
      </c>
      <c r="BI11" s="12">
        <v>821.44</v>
      </c>
      <c r="BJ11" s="10" t="s">
        <v>241</v>
      </c>
      <c r="BK11">
        <f>24552.97+4312.56</f>
        <v>28865.530000000002</v>
      </c>
      <c r="BL11" s="7" t="s">
        <v>219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 s="13" t="s">
        <v>246</v>
      </c>
      <c r="CL11" s="6" t="s">
        <v>238</v>
      </c>
      <c r="CM11" s="2">
        <v>44215</v>
      </c>
      <c r="CN11" s="2">
        <v>44196</v>
      </c>
      <c r="CO11" s="12" t="s">
        <v>312</v>
      </c>
      <c r="CP11" s="11"/>
      <c r="CQ11" s="11"/>
      <c r="CR11" s="11"/>
      <c r="CS11" s="11"/>
      <c r="CT11" s="11"/>
      <c r="CU11" s="11"/>
    </row>
    <row r="12" spans="1:99" x14ac:dyDescent="0.25">
      <c r="A12">
        <v>2020</v>
      </c>
      <c r="B12" s="2">
        <v>44105</v>
      </c>
      <c r="C12" s="2">
        <v>44196</v>
      </c>
      <c r="D12" t="s">
        <v>208</v>
      </c>
      <c r="E12" t="s">
        <v>223</v>
      </c>
      <c r="F12" t="s">
        <v>215</v>
      </c>
      <c r="G12" t="s">
        <v>215</v>
      </c>
      <c r="H12" s="18" t="s">
        <v>322</v>
      </c>
      <c r="I12" t="s">
        <v>242</v>
      </c>
      <c r="J12" t="s">
        <v>243</v>
      </c>
      <c r="K12" t="s">
        <v>244</v>
      </c>
      <c r="L12" t="s">
        <v>212</v>
      </c>
      <c r="M12">
        <f>7365.93*2</f>
        <v>14731.86</v>
      </c>
      <c r="N12">
        <f>5962.83*2</f>
        <v>11925.66</v>
      </c>
      <c r="O12" s="18" t="s">
        <v>317</v>
      </c>
      <c r="P12">
        <v>0</v>
      </c>
      <c r="Q12">
        <v>0</v>
      </c>
      <c r="R12">
        <v>0</v>
      </c>
      <c r="S12" t="s">
        <v>216</v>
      </c>
      <c r="T12">
        <v>0</v>
      </c>
      <c r="U12" s="19" t="s">
        <v>324</v>
      </c>
      <c r="V12" s="17">
        <f>7365.93*2</f>
        <v>14731.86</v>
      </c>
      <c r="W12" s="17">
        <f>5962.83*2</f>
        <v>11925.66</v>
      </c>
      <c r="X12" s="19" t="s">
        <v>325</v>
      </c>
      <c r="Y12" s="18">
        <v>0</v>
      </c>
      <c r="Z12" s="18">
        <v>0</v>
      </c>
      <c r="AA12" s="18">
        <v>0</v>
      </c>
      <c r="AB12" s="18">
        <v>0</v>
      </c>
      <c r="AC12" t="s">
        <v>217</v>
      </c>
      <c r="AD12">
        <v>0</v>
      </c>
      <c r="AE12">
        <v>0</v>
      </c>
      <c r="AF12">
        <v>0</v>
      </c>
      <c r="AG12" s="18">
        <v>0</v>
      </c>
      <c r="AH12" s="18">
        <v>0</v>
      </c>
      <c r="AI12" s="18">
        <v>0</v>
      </c>
      <c r="AJ12" s="18" t="s">
        <v>315</v>
      </c>
      <c r="AK12">
        <v>0</v>
      </c>
      <c r="AL12">
        <v>0</v>
      </c>
      <c r="AM12">
        <v>0</v>
      </c>
      <c r="AN12">
        <v>0</v>
      </c>
      <c r="AO12" t="s">
        <v>218</v>
      </c>
      <c r="AP12">
        <v>0</v>
      </c>
      <c r="AQ12">
        <v>0</v>
      </c>
      <c r="AR12">
        <v>0</v>
      </c>
      <c r="AS12" s="9" t="s">
        <v>240</v>
      </c>
      <c r="AT12">
        <v>0</v>
      </c>
      <c r="AU12" s="8">
        <v>0</v>
      </c>
      <c r="AV12" s="8">
        <v>0</v>
      </c>
      <c r="AW12" s="18" t="s">
        <v>313</v>
      </c>
      <c r="AX12" s="10">
        <v>0</v>
      </c>
      <c r="AY12" s="10">
        <v>0</v>
      </c>
      <c r="AZ12" s="18" t="s">
        <v>314</v>
      </c>
      <c r="BA12" t="s">
        <v>220</v>
      </c>
      <c r="BB12">
        <v>0</v>
      </c>
      <c r="BC12">
        <v>0</v>
      </c>
      <c r="BD12">
        <v>0</v>
      </c>
      <c r="BE12" s="18">
        <v>0</v>
      </c>
      <c r="BF12" s="18">
        <v>0</v>
      </c>
      <c r="BG12" s="18" t="s">
        <v>316</v>
      </c>
      <c r="BH12" s="12">
        <v>200.8</v>
      </c>
      <c r="BI12" s="12">
        <v>200.8</v>
      </c>
      <c r="BJ12" s="10" t="s">
        <v>241</v>
      </c>
      <c r="BK12">
        <f>3018.82+494.88</f>
        <v>3513.7000000000003</v>
      </c>
      <c r="BL12" s="7" t="s">
        <v>219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 s="13" t="s">
        <v>246</v>
      </c>
      <c r="CL12" s="6" t="s">
        <v>238</v>
      </c>
      <c r="CM12" s="2">
        <v>44215</v>
      </c>
      <c r="CN12" s="2">
        <v>44196</v>
      </c>
      <c r="CO12" s="12" t="s">
        <v>245</v>
      </c>
      <c r="CP12" s="11"/>
      <c r="CQ12" s="11"/>
      <c r="CR12" s="11"/>
      <c r="CS12" s="11"/>
      <c r="CT12" s="11"/>
      <c r="CU12" s="11"/>
    </row>
    <row r="13" spans="1:99" x14ac:dyDescent="0.25">
      <c r="A13" s="14">
        <v>2020</v>
      </c>
      <c r="B13" s="2">
        <v>44105</v>
      </c>
      <c r="C13" s="2">
        <v>44196</v>
      </c>
      <c r="D13" s="14" t="s">
        <v>202</v>
      </c>
      <c r="E13" t="s">
        <v>247</v>
      </c>
      <c r="F13" t="s">
        <v>248</v>
      </c>
      <c r="G13" t="s">
        <v>249</v>
      </c>
      <c r="H13" s="14" t="s">
        <v>323</v>
      </c>
      <c r="I13" t="s">
        <v>250</v>
      </c>
      <c r="J13" t="s">
        <v>251</v>
      </c>
      <c r="K13" t="s">
        <v>229</v>
      </c>
      <c r="L13" t="s">
        <v>211</v>
      </c>
      <c r="M13">
        <v>14010.88</v>
      </c>
      <c r="N13">
        <v>7697.98</v>
      </c>
      <c r="O13" s="18" t="s">
        <v>317</v>
      </c>
      <c r="P13" s="14">
        <v>868.68</v>
      </c>
      <c r="Q13" s="14">
        <v>868.68</v>
      </c>
      <c r="R13" s="14">
        <v>0</v>
      </c>
      <c r="S13" s="14" t="s">
        <v>216</v>
      </c>
      <c r="T13" s="14">
        <v>0</v>
      </c>
      <c r="U13" s="19" t="s">
        <v>324</v>
      </c>
      <c r="V13" s="17">
        <v>14010.88</v>
      </c>
      <c r="W13" s="17">
        <v>7697.98</v>
      </c>
      <c r="X13" s="19" t="s">
        <v>325</v>
      </c>
      <c r="Y13" s="18">
        <v>0</v>
      </c>
      <c r="Z13" s="18">
        <v>0</v>
      </c>
      <c r="AA13" s="18">
        <v>0</v>
      </c>
      <c r="AB13" s="18">
        <v>0</v>
      </c>
      <c r="AC13" t="s">
        <v>217</v>
      </c>
      <c r="AD13">
        <v>0</v>
      </c>
      <c r="AE13">
        <v>0</v>
      </c>
      <c r="AF13">
        <v>0</v>
      </c>
      <c r="AG13" s="18">
        <v>0</v>
      </c>
      <c r="AH13" s="18">
        <v>0</v>
      </c>
      <c r="AI13" s="18">
        <v>0</v>
      </c>
      <c r="AJ13" s="18" t="s">
        <v>315</v>
      </c>
      <c r="AK13">
        <v>0</v>
      </c>
      <c r="AL13">
        <v>0</v>
      </c>
      <c r="AM13">
        <v>0</v>
      </c>
      <c r="AN13">
        <v>0</v>
      </c>
      <c r="AO13" t="s">
        <v>218</v>
      </c>
      <c r="AP13">
        <v>0</v>
      </c>
      <c r="AQ13">
        <v>0</v>
      </c>
      <c r="AR13">
        <v>0</v>
      </c>
      <c r="AS13" t="s">
        <v>240</v>
      </c>
      <c r="AT13">
        <v>0</v>
      </c>
      <c r="AU13">
        <v>0</v>
      </c>
      <c r="AV13">
        <v>0</v>
      </c>
      <c r="AW13" s="18" t="s">
        <v>313</v>
      </c>
      <c r="AX13">
        <v>8068.2</v>
      </c>
      <c r="AY13">
        <v>8068.2</v>
      </c>
      <c r="AZ13" s="18" t="s">
        <v>314</v>
      </c>
      <c r="BA13" t="s">
        <v>220</v>
      </c>
      <c r="BB13">
        <v>0</v>
      </c>
      <c r="BC13">
        <v>0</v>
      </c>
      <c r="BD13">
        <v>0</v>
      </c>
      <c r="BE13" s="18">
        <v>0</v>
      </c>
      <c r="BF13" s="18">
        <v>0</v>
      </c>
      <c r="BG13" s="18" t="s">
        <v>316</v>
      </c>
      <c r="BH13">
        <v>2224.64</v>
      </c>
      <c r="BI13" s="14">
        <v>2224.64</v>
      </c>
      <c r="BJ13" t="s">
        <v>241</v>
      </c>
      <c r="BK13">
        <v>35030.83</v>
      </c>
      <c r="BL13" t="s">
        <v>219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 t="s">
        <v>246</v>
      </c>
      <c r="CL13" t="s">
        <v>238</v>
      </c>
      <c r="CM13" s="2">
        <v>44215</v>
      </c>
      <c r="CN13" s="2">
        <v>44196</v>
      </c>
      <c r="CO13" t="s">
        <v>245</v>
      </c>
    </row>
    <row r="14" spans="1:99" x14ac:dyDescent="0.25">
      <c r="A14" s="14">
        <v>2020</v>
      </c>
      <c r="B14" s="2">
        <v>44105</v>
      </c>
      <c r="C14" s="2">
        <v>44196</v>
      </c>
      <c r="D14" s="14" t="s">
        <v>202</v>
      </c>
      <c r="E14" s="14" t="s">
        <v>247</v>
      </c>
      <c r="F14" t="s">
        <v>252</v>
      </c>
      <c r="G14" s="14" t="s">
        <v>252</v>
      </c>
      <c r="H14" s="18" t="s">
        <v>318</v>
      </c>
      <c r="I14" t="s">
        <v>253</v>
      </c>
      <c r="J14" t="s">
        <v>254</v>
      </c>
      <c r="K14" t="s">
        <v>255</v>
      </c>
      <c r="L14" s="14" t="s">
        <v>211</v>
      </c>
      <c r="M14">
        <v>17487.580000000002</v>
      </c>
      <c r="N14">
        <v>7421.82</v>
      </c>
      <c r="O14" s="18" t="s">
        <v>317</v>
      </c>
      <c r="P14">
        <v>1265.03</v>
      </c>
      <c r="Q14">
        <v>1265.03</v>
      </c>
      <c r="R14">
        <v>0</v>
      </c>
      <c r="S14" t="s">
        <v>216</v>
      </c>
      <c r="T14">
        <v>0</v>
      </c>
      <c r="U14" s="19" t="s">
        <v>324</v>
      </c>
      <c r="V14" s="17">
        <v>17487.580000000002</v>
      </c>
      <c r="W14" s="17">
        <v>7421.82</v>
      </c>
      <c r="X14" s="19" t="s">
        <v>325</v>
      </c>
      <c r="Y14" s="18">
        <v>0</v>
      </c>
      <c r="Z14" s="18">
        <v>0</v>
      </c>
      <c r="AA14" s="18">
        <v>0</v>
      </c>
      <c r="AB14" s="18">
        <v>0</v>
      </c>
      <c r="AC14" t="s">
        <v>217</v>
      </c>
      <c r="AD14">
        <v>0</v>
      </c>
      <c r="AE14">
        <v>0</v>
      </c>
      <c r="AF14">
        <v>0</v>
      </c>
      <c r="AG14" s="18">
        <v>0</v>
      </c>
      <c r="AH14" s="18">
        <v>0</v>
      </c>
      <c r="AI14" s="18">
        <v>0</v>
      </c>
      <c r="AJ14" s="18" t="s">
        <v>315</v>
      </c>
      <c r="AK14">
        <v>0</v>
      </c>
      <c r="AL14">
        <v>0</v>
      </c>
      <c r="AM14">
        <v>0</v>
      </c>
      <c r="AN14">
        <v>0</v>
      </c>
      <c r="AO14" t="s">
        <v>218</v>
      </c>
      <c r="AP14">
        <v>0</v>
      </c>
      <c r="AQ14">
        <v>0</v>
      </c>
      <c r="AR14">
        <v>0</v>
      </c>
      <c r="AS14" t="s">
        <v>240</v>
      </c>
      <c r="AT14">
        <v>0</v>
      </c>
      <c r="AU14">
        <v>0</v>
      </c>
      <c r="AV14">
        <v>0</v>
      </c>
      <c r="AW14" s="18" t="s">
        <v>313</v>
      </c>
      <c r="AX14">
        <v>11749.5</v>
      </c>
      <c r="AY14">
        <v>11749.5</v>
      </c>
      <c r="AZ14" s="18" t="s">
        <v>314</v>
      </c>
      <c r="BA14" t="s">
        <v>220</v>
      </c>
      <c r="BB14">
        <v>0</v>
      </c>
      <c r="BC14">
        <v>0</v>
      </c>
      <c r="BD14">
        <v>0</v>
      </c>
      <c r="BE14" s="18">
        <v>0</v>
      </c>
      <c r="BF14" s="18">
        <v>0</v>
      </c>
      <c r="BG14" s="18" t="s">
        <v>316</v>
      </c>
      <c r="BH14">
        <v>3239.76</v>
      </c>
      <c r="BI14" s="14">
        <v>3239.76</v>
      </c>
      <c r="BJ14" t="s">
        <v>241</v>
      </c>
      <c r="BK14">
        <v>36388.03</v>
      </c>
      <c r="BL14" t="s">
        <v>219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 t="s">
        <v>246</v>
      </c>
      <c r="CL14" t="s">
        <v>238</v>
      </c>
      <c r="CM14" s="2">
        <v>44215</v>
      </c>
      <c r="CN14" s="2">
        <v>44196</v>
      </c>
      <c r="CO14" s="14" t="s">
        <v>245</v>
      </c>
    </row>
    <row r="15" spans="1:99" x14ac:dyDescent="0.25">
      <c r="A15" s="14">
        <v>2020</v>
      </c>
      <c r="B15" s="2">
        <v>44105</v>
      </c>
      <c r="C15" s="2">
        <v>44196</v>
      </c>
      <c r="D15" s="14" t="s">
        <v>202</v>
      </c>
      <c r="E15" s="14" t="s">
        <v>247</v>
      </c>
      <c r="F15" t="s">
        <v>256</v>
      </c>
      <c r="G15" s="14" t="s">
        <v>256</v>
      </c>
      <c r="H15" s="18" t="s">
        <v>318</v>
      </c>
      <c r="I15" t="s">
        <v>257</v>
      </c>
      <c r="J15" t="s">
        <v>229</v>
      </c>
      <c r="K15" t="s">
        <v>258</v>
      </c>
      <c r="L15" s="14" t="s">
        <v>211</v>
      </c>
      <c r="M15">
        <v>10966.38</v>
      </c>
      <c r="N15">
        <v>8915.08</v>
      </c>
      <c r="O15" s="18" t="s">
        <v>317</v>
      </c>
      <c r="P15">
        <v>538.63</v>
      </c>
      <c r="Q15">
        <v>538.63</v>
      </c>
      <c r="R15">
        <v>0</v>
      </c>
      <c r="S15" t="s">
        <v>216</v>
      </c>
      <c r="T15">
        <v>0</v>
      </c>
      <c r="U15" s="19" t="s">
        <v>324</v>
      </c>
      <c r="V15" s="17">
        <v>10966.38</v>
      </c>
      <c r="W15" s="17">
        <v>8915.08</v>
      </c>
      <c r="X15" s="19" t="s">
        <v>325</v>
      </c>
      <c r="Y15" s="18">
        <v>0</v>
      </c>
      <c r="Z15" s="18">
        <v>0</v>
      </c>
      <c r="AA15" s="18">
        <v>0</v>
      </c>
      <c r="AB15" s="18">
        <v>0</v>
      </c>
      <c r="AC15" t="s">
        <v>217</v>
      </c>
      <c r="AD15">
        <v>0</v>
      </c>
      <c r="AE15">
        <v>0</v>
      </c>
      <c r="AF15">
        <v>0</v>
      </c>
      <c r="AG15" s="18">
        <v>0</v>
      </c>
      <c r="AH15" s="18">
        <v>0</v>
      </c>
      <c r="AI15" s="18">
        <v>0</v>
      </c>
      <c r="AJ15" s="18" t="s">
        <v>315</v>
      </c>
      <c r="AK15">
        <v>0</v>
      </c>
      <c r="AL15">
        <v>0</v>
      </c>
      <c r="AM15">
        <v>0</v>
      </c>
      <c r="AN15">
        <v>0</v>
      </c>
      <c r="AO15" t="s">
        <v>218</v>
      </c>
      <c r="AP15">
        <v>0</v>
      </c>
      <c r="AQ15">
        <v>0</v>
      </c>
      <c r="AR15">
        <v>0</v>
      </c>
      <c r="AS15" t="s">
        <v>240</v>
      </c>
      <c r="AT15">
        <v>0</v>
      </c>
      <c r="AU15">
        <v>0</v>
      </c>
      <c r="AV15">
        <v>0</v>
      </c>
      <c r="AW15" s="18" t="s">
        <v>313</v>
      </c>
      <c r="AX15">
        <v>5002.8</v>
      </c>
      <c r="AY15">
        <v>5002.8</v>
      </c>
      <c r="AZ15" s="18" t="s">
        <v>314</v>
      </c>
      <c r="BA15" t="s">
        <v>220</v>
      </c>
      <c r="BB15">
        <v>0</v>
      </c>
      <c r="BC15">
        <v>0</v>
      </c>
      <c r="BD15">
        <v>0</v>
      </c>
      <c r="BE15" s="18">
        <v>0</v>
      </c>
      <c r="BF15" s="18">
        <v>0</v>
      </c>
      <c r="BG15" s="18" t="s">
        <v>316</v>
      </c>
      <c r="BH15">
        <v>1379.44</v>
      </c>
      <c r="BI15">
        <v>1379.44</v>
      </c>
      <c r="BJ15" s="14" t="s">
        <v>241</v>
      </c>
      <c r="BK15">
        <f>18277.3+7242.06</f>
        <v>25519.360000000001</v>
      </c>
      <c r="BL15" s="14" t="s">
        <v>219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 s="14" t="s">
        <v>246</v>
      </c>
      <c r="CL15" s="14" t="s">
        <v>238</v>
      </c>
      <c r="CM15" s="2">
        <v>44215</v>
      </c>
      <c r="CN15" s="2">
        <v>44196</v>
      </c>
      <c r="CO15" s="14" t="s">
        <v>245</v>
      </c>
    </row>
    <row r="16" spans="1:99" x14ac:dyDescent="0.25">
      <c r="A16" s="14">
        <v>2020</v>
      </c>
      <c r="B16" s="2">
        <v>44105</v>
      </c>
      <c r="C16" s="2">
        <v>44196</v>
      </c>
      <c r="D16" s="14" t="s">
        <v>202</v>
      </c>
      <c r="E16" s="14" t="s">
        <v>247</v>
      </c>
      <c r="F16" t="s">
        <v>259</v>
      </c>
      <c r="G16" s="14" t="s">
        <v>259</v>
      </c>
      <c r="H16" s="18" t="s">
        <v>318</v>
      </c>
      <c r="I16" t="s">
        <v>260</v>
      </c>
      <c r="J16" t="s">
        <v>261</v>
      </c>
      <c r="K16" t="s">
        <v>262</v>
      </c>
      <c r="L16" s="14" t="s">
        <v>212</v>
      </c>
      <c r="M16">
        <v>13047.68</v>
      </c>
      <c r="N16" s="15">
        <f>13047.68-3040.2-3040.2</f>
        <v>6967.28</v>
      </c>
      <c r="O16" s="18" t="s">
        <v>317</v>
      </c>
      <c r="P16">
        <v>828.24</v>
      </c>
      <c r="Q16">
        <v>828.24</v>
      </c>
      <c r="R16">
        <v>0</v>
      </c>
      <c r="S16" t="s">
        <v>216</v>
      </c>
      <c r="T16">
        <v>0</v>
      </c>
      <c r="U16" s="19" t="s">
        <v>324</v>
      </c>
      <c r="V16" s="17">
        <v>13047.68</v>
      </c>
      <c r="W16" s="17">
        <f>13047.68-3040.2-3040.2</f>
        <v>6967.28</v>
      </c>
      <c r="X16" s="19" t="s">
        <v>325</v>
      </c>
      <c r="Y16" s="18">
        <v>0</v>
      </c>
      <c r="Z16" s="18">
        <v>0</v>
      </c>
      <c r="AA16" s="18">
        <v>0</v>
      </c>
      <c r="AB16" s="18">
        <v>0</v>
      </c>
      <c r="AC16" t="s">
        <v>217</v>
      </c>
      <c r="AD16">
        <v>0</v>
      </c>
      <c r="AE16">
        <v>0</v>
      </c>
      <c r="AF16">
        <v>0</v>
      </c>
      <c r="AG16" s="18">
        <v>0</v>
      </c>
      <c r="AH16" s="18">
        <v>0</v>
      </c>
      <c r="AI16" s="18">
        <v>0</v>
      </c>
      <c r="AJ16" s="18" t="s">
        <v>315</v>
      </c>
      <c r="AK16">
        <v>0</v>
      </c>
      <c r="AL16">
        <v>0</v>
      </c>
      <c r="AM16">
        <v>0</v>
      </c>
      <c r="AN16">
        <v>0</v>
      </c>
      <c r="AO16" t="s">
        <v>218</v>
      </c>
      <c r="AP16">
        <v>0</v>
      </c>
      <c r="AQ16">
        <v>0</v>
      </c>
      <c r="AR16">
        <v>0</v>
      </c>
      <c r="AS16" t="s">
        <v>240</v>
      </c>
      <c r="AT16">
        <v>0</v>
      </c>
      <c r="AU16">
        <v>0</v>
      </c>
      <c r="AV16">
        <v>0</v>
      </c>
      <c r="AW16" s="18" t="s">
        <v>313</v>
      </c>
      <c r="AX16">
        <v>7692.6</v>
      </c>
      <c r="AY16">
        <v>7692.6</v>
      </c>
      <c r="AZ16" s="18" t="s">
        <v>314</v>
      </c>
      <c r="BA16" t="s">
        <v>220</v>
      </c>
      <c r="BB16">
        <v>0</v>
      </c>
      <c r="BC16">
        <v>0</v>
      </c>
      <c r="BD16">
        <v>0</v>
      </c>
      <c r="BE16" s="18">
        <v>0</v>
      </c>
      <c r="BF16" s="18">
        <v>0</v>
      </c>
      <c r="BG16" s="18" t="s">
        <v>316</v>
      </c>
      <c r="BH16">
        <v>2121.12</v>
      </c>
      <c r="BI16">
        <v>2121.12</v>
      </c>
      <c r="BJ16" s="14" t="s">
        <v>241</v>
      </c>
      <c r="BK16">
        <f>11135.88+21746.13</f>
        <v>32882.01</v>
      </c>
      <c r="BL16" s="14" t="s">
        <v>219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 s="14" t="s">
        <v>246</v>
      </c>
      <c r="CL16" s="14" t="s">
        <v>238</v>
      </c>
      <c r="CM16" s="2">
        <v>44215</v>
      </c>
      <c r="CN16" s="2">
        <v>44196</v>
      </c>
      <c r="CO16" s="14" t="s">
        <v>245</v>
      </c>
    </row>
    <row r="17" spans="1:94" x14ac:dyDescent="0.25">
      <c r="A17" s="14">
        <v>2020</v>
      </c>
      <c r="B17" s="2">
        <v>44105</v>
      </c>
      <c r="C17" s="2">
        <v>44196</v>
      </c>
      <c r="D17" s="14" t="s">
        <v>202</v>
      </c>
      <c r="E17" s="14" t="s">
        <v>247</v>
      </c>
      <c r="F17" s="15" t="s">
        <v>259</v>
      </c>
      <c r="G17" s="15" t="s">
        <v>259</v>
      </c>
      <c r="H17" s="18" t="s">
        <v>318</v>
      </c>
      <c r="I17" t="s">
        <v>263</v>
      </c>
      <c r="J17" t="s">
        <v>264</v>
      </c>
      <c r="K17" t="s">
        <v>265</v>
      </c>
      <c r="L17" t="s">
        <v>211</v>
      </c>
      <c r="M17">
        <v>13135.78</v>
      </c>
      <c r="N17">
        <f>13135.78-1538.67-1538.67</f>
        <v>10058.44</v>
      </c>
      <c r="O17" s="18" t="s">
        <v>317</v>
      </c>
      <c r="P17" s="15">
        <v>852.53</v>
      </c>
      <c r="Q17" s="15">
        <v>852.53</v>
      </c>
      <c r="R17" s="15">
        <v>0</v>
      </c>
      <c r="S17" s="15" t="s">
        <v>216</v>
      </c>
      <c r="T17" s="15">
        <v>0</v>
      </c>
      <c r="U17" s="19" t="s">
        <v>324</v>
      </c>
      <c r="V17" s="17">
        <v>13135.78</v>
      </c>
      <c r="W17" s="17">
        <f>13135.78-1538.67-1538.67</f>
        <v>10058.44</v>
      </c>
      <c r="X17" s="19" t="s">
        <v>325</v>
      </c>
      <c r="Y17" s="18">
        <v>0</v>
      </c>
      <c r="Z17" s="18">
        <v>0</v>
      </c>
      <c r="AA17" s="18">
        <v>0</v>
      </c>
      <c r="AB17" s="18">
        <v>0</v>
      </c>
      <c r="AC17" s="15" t="s">
        <v>217</v>
      </c>
      <c r="AD17" s="15">
        <v>0</v>
      </c>
      <c r="AE17" s="15">
        <v>0</v>
      </c>
      <c r="AF17" s="15">
        <v>0</v>
      </c>
      <c r="AG17" s="18">
        <v>0</v>
      </c>
      <c r="AH17" s="18">
        <v>0</v>
      </c>
      <c r="AI17" s="18">
        <v>0</v>
      </c>
      <c r="AJ17" s="18" t="s">
        <v>315</v>
      </c>
      <c r="AK17" s="15">
        <v>0</v>
      </c>
      <c r="AL17" s="15">
        <v>0</v>
      </c>
      <c r="AM17" s="15">
        <v>0</v>
      </c>
      <c r="AN17" s="15">
        <v>0</v>
      </c>
      <c r="AO17" s="15" t="s">
        <v>218</v>
      </c>
      <c r="AP17" s="15">
        <v>0</v>
      </c>
      <c r="AQ17" s="15">
        <v>0</v>
      </c>
      <c r="AR17" s="15">
        <v>0</v>
      </c>
      <c r="AS17" s="15" t="s">
        <v>240</v>
      </c>
      <c r="AT17" s="15">
        <v>0</v>
      </c>
      <c r="AU17" s="15">
        <v>0</v>
      </c>
      <c r="AV17" s="15">
        <v>0</v>
      </c>
      <c r="AW17" s="18" t="s">
        <v>313</v>
      </c>
      <c r="AX17" s="15">
        <v>7918.2</v>
      </c>
      <c r="AY17" s="15">
        <v>7918.2</v>
      </c>
      <c r="AZ17" s="18" t="s">
        <v>314</v>
      </c>
      <c r="BA17" s="15" t="s">
        <v>220</v>
      </c>
      <c r="BB17" s="15">
        <v>0</v>
      </c>
      <c r="BC17" s="15">
        <v>0</v>
      </c>
      <c r="BD17" s="15">
        <v>0</v>
      </c>
      <c r="BE17" s="18">
        <v>0</v>
      </c>
      <c r="BF17" s="18">
        <v>0</v>
      </c>
      <c r="BG17" s="18" t="s">
        <v>316</v>
      </c>
      <c r="BH17">
        <v>2183.2800000000002</v>
      </c>
      <c r="BI17">
        <v>2183.2800000000002</v>
      </c>
      <c r="BJ17" s="14" t="s">
        <v>241</v>
      </c>
      <c r="BK17">
        <f>11462.22+21892.97</f>
        <v>33355.19</v>
      </c>
      <c r="BL17" s="14" t="s">
        <v>219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4" t="s">
        <v>246</v>
      </c>
      <c r="CL17" s="14" t="s">
        <v>238</v>
      </c>
      <c r="CM17" s="2">
        <v>44215</v>
      </c>
      <c r="CN17" s="2">
        <v>44196</v>
      </c>
      <c r="CO17" s="14" t="s">
        <v>245</v>
      </c>
    </row>
    <row r="18" spans="1:94" x14ac:dyDescent="0.25">
      <c r="A18" s="14">
        <v>2020</v>
      </c>
      <c r="B18" s="2">
        <v>44105</v>
      </c>
      <c r="C18" s="2">
        <v>44196</v>
      </c>
      <c r="D18" s="14" t="s">
        <v>202</v>
      </c>
      <c r="E18" s="15" t="s">
        <v>247</v>
      </c>
      <c r="F18" t="s">
        <v>266</v>
      </c>
      <c r="G18" s="15" t="s">
        <v>266</v>
      </c>
      <c r="H18" s="18" t="s">
        <v>318</v>
      </c>
      <c r="I18" t="s">
        <v>267</v>
      </c>
      <c r="J18" t="s">
        <v>268</v>
      </c>
      <c r="K18" t="s">
        <v>258</v>
      </c>
      <c r="L18" t="s">
        <v>212</v>
      </c>
      <c r="M18">
        <v>12911.98</v>
      </c>
      <c r="N18">
        <f>M18-3372.17-3372.17</f>
        <v>6167.6399999999994</v>
      </c>
      <c r="O18" s="18" t="s">
        <v>317</v>
      </c>
      <c r="P18" s="15">
        <v>757.67</v>
      </c>
      <c r="Q18" s="15">
        <v>757.67</v>
      </c>
      <c r="R18" s="15">
        <v>0</v>
      </c>
      <c r="S18" s="15" t="s">
        <v>216</v>
      </c>
      <c r="T18" s="15">
        <v>0</v>
      </c>
      <c r="U18" s="19" t="s">
        <v>324</v>
      </c>
      <c r="V18" s="17">
        <v>12911.98</v>
      </c>
      <c r="W18" s="17">
        <f>V18-3372.17-3372.17</f>
        <v>6167.6399999999994</v>
      </c>
      <c r="X18" s="19" t="s">
        <v>325</v>
      </c>
      <c r="Y18" s="18">
        <v>0</v>
      </c>
      <c r="Z18" s="18">
        <v>0</v>
      </c>
      <c r="AA18" s="18">
        <v>0</v>
      </c>
      <c r="AB18" s="18">
        <v>0</v>
      </c>
      <c r="AC18" s="15" t="s">
        <v>217</v>
      </c>
      <c r="AD18" s="15">
        <v>0</v>
      </c>
      <c r="AE18" s="15">
        <v>0</v>
      </c>
      <c r="AF18" s="15">
        <v>0</v>
      </c>
      <c r="AG18" s="18">
        <v>0</v>
      </c>
      <c r="AH18" s="18">
        <v>0</v>
      </c>
      <c r="AI18" s="18">
        <v>0</v>
      </c>
      <c r="AJ18" s="18" t="s">
        <v>315</v>
      </c>
      <c r="AK18" s="15">
        <v>0</v>
      </c>
      <c r="AL18" s="15">
        <v>0</v>
      </c>
      <c r="AM18" s="15">
        <v>0</v>
      </c>
      <c r="AN18" s="15">
        <v>0</v>
      </c>
      <c r="AO18" s="15" t="s">
        <v>218</v>
      </c>
      <c r="AP18" s="15">
        <v>0</v>
      </c>
      <c r="AQ18" s="15">
        <v>0</v>
      </c>
      <c r="AR18" s="15">
        <v>0</v>
      </c>
      <c r="AS18" s="15" t="s">
        <v>240</v>
      </c>
      <c r="AT18" s="15">
        <v>0</v>
      </c>
      <c r="AU18" s="15">
        <v>0</v>
      </c>
      <c r="AV18" s="15">
        <v>0</v>
      </c>
      <c r="AW18" s="18" t="s">
        <v>313</v>
      </c>
      <c r="AX18" s="15">
        <v>10602.9</v>
      </c>
      <c r="AY18" s="15">
        <v>10602.9</v>
      </c>
      <c r="AZ18" s="18" t="s">
        <v>314</v>
      </c>
      <c r="BA18" s="15" t="s">
        <v>220</v>
      </c>
      <c r="BB18" s="15">
        <v>0</v>
      </c>
      <c r="BC18" s="15">
        <v>0</v>
      </c>
      <c r="BD18" s="15">
        <v>0</v>
      </c>
      <c r="BE18" s="18">
        <v>0</v>
      </c>
      <c r="BF18" s="18">
        <v>0</v>
      </c>
      <c r="BG18" s="18" t="s">
        <v>316</v>
      </c>
      <c r="BH18">
        <v>2923.6</v>
      </c>
      <c r="BI18">
        <v>2923.6</v>
      </c>
      <c r="BJ18" s="14" t="s">
        <v>241</v>
      </c>
      <c r="BK18">
        <f>15348.9+21519.97</f>
        <v>36868.870000000003</v>
      </c>
      <c r="BL18" s="14" t="s">
        <v>219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4" t="s">
        <v>246</v>
      </c>
      <c r="CL18" s="14" t="s">
        <v>238</v>
      </c>
      <c r="CM18" s="2">
        <v>44215</v>
      </c>
      <c r="CN18" s="2">
        <v>44196</v>
      </c>
      <c r="CO18" s="14" t="s">
        <v>245</v>
      </c>
    </row>
    <row r="19" spans="1:94" x14ac:dyDescent="0.25">
      <c r="A19" s="14">
        <v>2020</v>
      </c>
      <c r="B19" s="2">
        <v>44105</v>
      </c>
      <c r="C19" s="2">
        <v>44196</v>
      </c>
      <c r="D19" s="14" t="s">
        <v>202</v>
      </c>
      <c r="E19" s="15" t="s">
        <v>247</v>
      </c>
      <c r="F19" t="s">
        <v>259</v>
      </c>
      <c r="G19" t="s">
        <v>259</v>
      </c>
      <c r="H19" s="18" t="s">
        <v>318</v>
      </c>
      <c r="I19" t="s">
        <v>269</v>
      </c>
      <c r="J19" t="s">
        <v>270</v>
      </c>
      <c r="K19" t="s">
        <v>271</v>
      </c>
      <c r="L19" t="s">
        <v>212</v>
      </c>
      <c r="M19">
        <v>10466.08</v>
      </c>
      <c r="N19">
        <f>M19-2882.01-2882.01</f>
        <v>4702.0599999999995</v>
      </c>
      <c r="O19" s="18" t="s">
        <v>317</v>
      </c>
      <c r="P19" s="15">
        <v>542.16999999999996</v>
      </c>
      <c r="Q19" s="15">
        <v>542.16999999999996</v>
      </c>
      <c r="R19" s="15">
        <v>0</v>
      </c>
      <c r="S19" s="15" t="s">
        <v>216</v>
      </c>
      <c r="T19" s="15">
        <v>0</v>
      </c>
      <c r="U19" s="19" t="s">
        <v>324</v>
      </c>
      <c r="V19" s="17">
        <v>10466.08</v>
      </c>
      <c r="W19" s="17">
        <f>V19-2882.01-2882.01</f>
        <v>4702.0599999999995</v>
      </c>
      <c r="X19" s="19" t="s">
        <v>325</v>
      </c>
      <c r="Y19" s="18">
        <v>0</v>
      </c>
      <c r="Z19" s="18">
        <v>0</v>
      </c>
      <c r="AA19" s="18">
        <v>0</v>
      </c>
      <c r="AB19" s="18">
        <v>0</v>
      </c>
      <c r="AC19" s="15" t="s">
        <v>217</v>
      </c>
      <c r="AD19" s="15">
        <v>0</v>
      </c>
      <c r="AE19" s="15">
        <v>0</v>
      </c>
      <c r="AF19" s="15">
        <v>0</v>
      </c>
      <c r="AG19" s="18">
        <v>0</v>
      </c>
      <c r="AH19" s="18">
        <v>0</v>
      </c>
      <c r="AI19" s="18">
        <v>0</v>
      </c>
      <c r="AJ19" s="18" t="s">
        <v>315</v>
      </c>
      <c r="AK19" s="15">
        <v>0</v>
      </c>
      <c r="AL19" s="15">
        <v>0</v>
      </c>
      <c r="AM19" s="15">
        <v>0</v>
      </c>
      <c r="AN19" s="15">
        <v>0</v>
      </c>
      <c r="AO19" s="15" t="s">
        <v>218</v>
      </c>
      <c r="AP19" s="15">
        <v>0</v>
      </c>
      <c r="AQ19" s="15">
        <v>0</v>
      </c>
      <c r="AR19" s="15">
        <v>0</v>
      </c>
      <c r="AS19" s="15" t="s">
        <v>240</v>
      </c>
      <c r="AT19" s="15">
        <v>0</v>
      </c>
      <c r="AU19" s="15">
        <v>0</v>
      </c>
      <c r="AV19" s="15">
        <v>0</v>
      </c>
      <c r="AW19" s="18" t="s">
        <v>313</v>
      </c>
      <c r="AX19" s="15">
        <v>4068.83</v>
      </c>
      <c r="AY19" s="15">
        <v>4068.83</v>
      </c>
      <c r="AZ19" s="18" t="s">
        <v>314</v>
      </c>
      <c r="BA19" s="15" t="s">
        <v>220</v>
      </c>
      <c r="BB19" s="15">
        <v>0</v>
      </c>
      <c r="BC19" s="15">
        <v>0</v>
      </c>
      <c r="BD19" s="15">
        <v>0</v>
      </c>
      <c r="BE19" s="18">
        <v>0</v>
      </c>
      <c r="BF19" s="18">
        <v>0</v>
      </c>
      <c r="BG19" s="18" t="s">
        <v>316</v>
      </c>
      <c r="BH19">
        <v>1655.76</v>
      </c>
      <c r="BI19">
        <v>1655.76</v>
      </c>
      <c r="BJ19" s="14" t="s">
        <v>241</v>
      </c>
      <c r="BK19">
        <f>7576.46+15203.46</f>
        <v>22779.919999999998</v>
      </c>
      <c r="BL19" s="14" t="s">
        <v>219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4" t="s">
        <v>246</v>
      </c>
      <c r="CL19" s="14" t="s">
        <v>238</v>
      </c>
      <c r="CM19" s="2">
        <v>44215</v>
      </c>
      <c r="CN19" s="2">
        <v>44196</v>
      </c>
      <c r="CO19" s="14" t="s">
        <v>245</v>
      </c>
    </row>
    <row r="20" spans="1:94" x14ac:dyDescent="0.25">
      <c r="A20" s="14">
        <v>2020</v>
      </c>
      <c r="B20" s="2">
        <v>44105</v>
      </c>
      <c r="C20" s="2">
        <v>44196</v>
      </c>
      <c r="D20" s="14" t="s">
        <v>202</v>
      </c>
      <c r="E20" s="15" t="s">
        <v>247</v>
      </c>
      <c r="F20" t="s">
        <v>272</v>
      </c>
      <c r="G20" s="15" t="s">
        <v>272</v>
      </c>
      <c r="H20" s="18" t="s">
        <v>318</v>
      </c>
      <c r="I20" s="15" t="s">
        <v>273</v>
      </c>
      <c r="J20" s="15" t="s">
        <v>274</v>
      </c>
      <c r="K20" t="s">
        <v>275</v>
      </c>
      <c r="L20" t="s">
        <v>211</v>
      </c>
      <c r="M20">
        <v>16399.62</v>
      </c>
      <c r="N20">
        <f>M20-4728.78-4728.78</f>
        <v>6942.06</v>
      </c>
      <c r="O20" s="18" t="s">
        <v>317</v>
      </c>
      <c r="P20" s="15">
        <v>812.44</v>
      </c>
      <c r="Q20" s="15">
        <v>812.44</v>
      </c>
      <c r="R20" s="15">
        <v>0</v>
      </c>
      <c r="S20" s="15" t="s">
        <v>216</v>
      </c>
      <c r="T20" s="15">
        <v>0</v>
      </c>
      <c r="U20" s="19" t="s">
        <v>324</v>
      </c>
      <c r="V20" s="17">
        <v>16399.62</v>
      </c>
      <c r="W20" s="17">
        <f>V20-4728.78-4728.78</f>
        <v>6942.06</v>
      </c>
      <c r="X20" s="19" t="s">
        <v>325</v>
      </c>
      <c r="Y20" s="18">
        <v>0</v>
      </c>
      <c r="Z20" s="18">
        <v>0</v>
      </c>
      <c r="AA20" s="18">
        <v>0</v>
      </c>
      <c r="AB20" s="18">
        <v>0</v>
      </c>
      <c r="AC20" s="15" t="s">
        <v>217</v>
      </c>
      <c r="AD20" s="15">
        <v>0</v>
      </c>
      <c r="AE20" s="15">
        <v>0</v>
      </c>
      <c r="AF20" s="15">
        <v>0</v>
      </c>
      <c r="AG20" s="18">
        <v>0</v>
      </c>
      <c r="AH20" s="18">
        <v>0</v>
      </c>
      <c r="AI20" s="18">
        <v>0</v>
      </c>
      <c r="AJ20" s="18" t="s">
        <v>315</v>
      </c>
      <c r="AK20" s="15">
        <v>0</v>
      </c>
      <c r="AL20" s="15">
        <v>0</v>
      </c>
      <c r="AM20" s="15">
        <v>0</v>
      </c>
      <c r="AN20" s="15">
        <v>0</v>
      </c>
      <c r="AO20" s="15" t="s">
        <v>218</v>
      </c>
      <c r="AP20" s="15">
        <v>0</v>
      </c>
      <c r="AQ20" s="15">
        <v>0</v>
      </c>
      <c r="AR20" s="15">
        <v>0</v>
      </c>
      <c r="AS20" s="15" t="s">
        <v>240</v>
      </c>
      <c r="AT20" s="15">
        <v>0</v>
      </c>
      <c r="AU20" s="15">
        <v>0</v>
      </c>
      <c r="AV20" s="15">
        <v>0</v>
      </c>
      <c r="AW20" s="18" t="s">
        <v>313</v>
      </c>
      <c r="AX20" s="15">
        <v>7545.9</v>
      </c>
      <c r="AY20" s="15">
        <v>7545.9</v>
      </c>
      <c r="AZ20" s="18" t="s">
        <v>314</v>
      </c>
      <c r="BA20" s="15" t="s">
        <v>220</v>
      </c>
      <c r="BB20" s="15">
        <v>0</v>
      </c>
      <c r="BC20" s="15">
        <v>0</v>
      </c>
      <c r="BD20" s="15">
        <v>0</v>
      </c>
      <c r="BE20" s="18">
        <v>0</v>
      </c>
      <c r="BF20" s="18">
        <v>0</v>
      </c>
      <c r="BG20" s="18" t="s">
        <v>316</v>
      </c>
      <c r="BH20">
        <v>2080.64</v>
      </c>
      <c r="BI20">
        <v>2080.64</v>
      </c>
      <c r="BJ20" s="14" t="s">
        <v>241</v>
      </c>
      <c r="BK20">
        <f>10923.36+27332.7</f>
        <v>38256.06</v>
      </c>
      <c r="BL20" s="14" t="s">
        <v>219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4" t="s">
        <v>246</v>
      </c>
      <c r="CL20" s="14" t="s">
        <v>238</v>
      </c>
      <c r="CM20" s="2">
        <v>44215</v>
      </c>
      <c r="CN20" s="2">
        <v>44196</v>
      </c>
      <c r="CO20" s="14" t="s">
        <v>245</v>
      </c>
    </row>
    <row r="21" spans="1:94" x14ac:dyDescent="0.25">
      <c r="A21" s="14">
        <v>2020</v>
      </c>
      <c r="B21" s="2">
        <v>44105</v>
      </c>
      <c r="C21" s="2">
        <v>44196</v>
      </c>
      <c r="D21" s="14" t="s">
        <v>202</v>
      </c>
      <c r="E21" s="15" t="s">
        <v>247</v>
      </c>
      <c r="F21" t="s">
        <v>276</v>
      </c>
      <c r="G21" t="s">
        <v>276</v>
      </c>
      <c r="H21" s="14" t="s">
        <v>319</v>
      </c>
      <c r="I21" t="s">
        <v>277</v>
      </c>
      <c r="J21" t="s">
        <v>278</v>
      </c>
      <c r="K21" t="s">
        <v>229</v>
      </c>
      <c r="L21" t="s">
        <v>212</v>
      </c>
      <c r="M21">
        <v>11932.08</v>
      </c>
      <c r="N21">
        <v>5451.12</v>
      </c>
      <c r="O21" s="18" t="s">
        <v>317</v>
      </c>
      <c r="P21" s="15">
        <v>737.51</v>
      </c>
      <c r="Q21" s="15">
        <v>737.51</v>
      </c>
      <c r="R21" s="15">
        <v>0</v>
      </c>
      <c r="S21" s="15" t="s">
        <v>216</v>
      </c>
      <c r="T21" s="15">
        <v>0</v>
      </c>
      <c r="U21" s="19" t="s">
        <v>324</v>
      </c>
      <c r="V21" s="17">
        <v>11932.08</v>
      </c>
      <c r="W21" s="17">
        <v>5451.12</v>
      </c>
      <c r="X21" s="19" t="s">
        <v>325</v>
      </c>
      <c r="Y21" s="18">
        <v>0</v>
      </c>
      <c r="Z21" s="18">
        <v>0</v>
      </c>
      <c r="AA21" s="18">
        <v>0</v>
      </c>
      <c r="AB21" s="18">
        <v>0</v>
      </c>
      <c r="AC21" s="15" t="s">
        <v>217</v>
      </c>
      <c r="AD21" s="15">
        <v>0</v>
      </c>
      <c r="AE21" s="15">
        <v>0</v>
      </c>
      <c r="AF21" s="15">
        <v>0</v>
      </c>
      <c r="AG21" s="18">
        <v>0</v>
      </c>
      <c r="AH21" s="18">
        <v>0</v>
      </c>
      <c r="AI21" s="18">
        <v>0</v>
      </c>
      <c r="AJ21" s="18" t="s">
        <v>315</v>
      </c>
      <c r="AK21" s="15">
        <v>0</v>
      </c>
      <c r="AL21" s="15">
        <v>0</v>
      </c>
      <c r="AM21" s="15">
        <v>0</v>
      </c>
      <c r="AN21" s="15">
        <v>0</v>
      </c>
      <c r="AO21" s="15" t="s">
        <v>218</v>
      </c>
      <c r="AP21" s="15">
        <v>0</v>
      </c>
      <c r="AQ21" s="15">
        <v>0</v>
      </c>
      <c r="AR21" s="15">
        <v>0</v>
      </c>
      <c r="AS21" s="15" t="s">
        <v>240</v>
      </c>
      <c r="AT21" s="15">
        <v>0</v>
      </c>
      <c r="AU21" s="15">
        <v>0</v>
      </c>
      <c r="AV21" s="15">
        <v>0</v>
      </c>
      <c r="AW21" s="18" t="s">
        <v>313</v>
      </c>
      <c r="AX21" s="15">
        <v>6849.9</v>
      </c>
      <c r="AY21" s="15">
        <v>6849.9</v>
      </c>
      <c r="AZ21" s="18" t="s">
        <v>314</v>
      </c>
      <c r="BA21" s="15" t="s">
        <v>220</v>
      </c>
      <c r="BB21" s="15">
        <v>0</v>
      </c>
      <c r="BC21" s="15">
        <v>0</v>
      </c>
      <c r="BD21" s="15">
        <v>0</v>
      </c>
      <c r="BE21" s="18">
        <v>0</v>
      </c>
      <c r="BF21" s="18">
        <v>0</v>
      </c>
      <c r="BG21" s="18" t="s">
        <v>316</v>
      </c>
      <c r="BH21">
        <v>1895.36</v>
      </c>
      <c r="BI21">
        <v>1895.36</v>
      </c>
      <c r="BJ21" s="14" t="s">
        <v>241</v>
      </c>
      <c r="BK21">
        <f>19886.8+9950.64</f>
        <v>29837.439999999999</v>
      </c>
      <c r="BL21" s="14" t="s">
        <v>219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4" t="s">
        <v>246</v>
      </c>
      <c r="CL21" s="14" t="s">
        <v>238</v>
      </c>
      <c r="CM21" s="2">
        <v>44215</v>
      </c>
      <c r="CN21" s="2">
        <v>44196</v>
      </c>
      <c r="CO21" s="14" t="s">
        <v>245</v>
      </c>
    </row>
    <row r="22" spans="1:94" x14ac:dyDescent="0.25">
      <c r="A22" s="14">
        <v>2020</v>
      </c>
      <c r="B22" s="2">
        <v>44105</v>
      </c>
      <c r="C22" s="2">
        <v>44196</v>
      </c>
      <c r="D22" s="14" t="s">
        <v>202</v>
      </c>
      <c r="E22" s="15" t="s">
        <v>247</v>
      </c>
      <c r="F22" t="s">
        <v>279</v>
      </c>
      <c r="G22" t="s">
        <v>279</v>
      </c>
      <c r="H22" s="18" t="s">
        <v>319</v>
      </c>
      <c r="I22" t="s">
        <v>280</v>
      </c>
      <c r="J22" t="s">
        <v>262</v>
      </c>
      <c r="K22" t="s">
        <v>281</v>
      </c>
      <c r="L22" t="s">
        <v>212</v>
      </c>
      <c r="M22">
        <v>12309.38</v>
      </c>
      <c r="N22">
        <v>5485.34</v>
      </c>
      <c r="O22" s="18" t="s">
        <v>317</v>
      </c>
      <c r="P22" s="15">
        <v>821.03</v>
      </c>
      <c r="Q22" s="15">
        <v>821.03</v>
      </c>
      <c r="R22" s="15">
        <v>0</v>
      </c>
      <c r="S22" s="15" t="s">
        <v>216</v>
      </c>
      <c r="T22" s="15">
        <v>0</v>
      </c>
      <c r="U22" s="19" t="s">
        <v>324</v>
      </c>
      <c r="V22" s="17">
        <v>12309.38</v>
      </c>
      <c r="W22" s="17">
        <v>5485.34</v>
      </c>
      <c r="X22" s="19" t="s">
        <v>325</v>
      </c>
      <c r="Y22" s="18">
        <v>0</v>
      </c>
      <c r="Z22" s="18">
        <v>0</v>
      </c>
      <c r="AA22" s="18">
        <v>0</v>
      </c>
      <c r="AB22" s="18">
        <v>0</v>
      </c>
      <c r="AC22" s="15" t="s">
        <v>217</v>
      </c>
      <c r="AD22" s="15">
        <v>0</v>
      </c>
      <c r="AE22" s="15">
        <v>0</v>
      </c>
      <c r="AF22" s="15">
        <v>0</v>
      </c>
      <c r="AG22" s="18">
        <v>0</v>
      </c>
      <c r="AH22" s="18">
        <v>0</v>
      </c>
      <c r="AI22" s="18">
        <v>0</v>
      </c>
      <c r="AJ22" s="18" t="s">
        <v>315</v>
      </c>
      <c r="AK22" s="15">
        <v>0</v>
      </c>
      <c r="AL22" s="15">
        <v>0</v>
      </c>
      <c r="AM22" s="15">
        <v>0</v>
      </c>
      <c r="AN22" s="15">
        <v>0</v>
      </c>
      <c r="AO22" s="15" t="s">
        <v>218</v>
      </c>
      <c r="AP22" s="15">
        <v>0</v>
      </c>
      <c r="AQ22" s="15">
        <v>0</v>
      </c>
      <c r="AR22" s="15">
        <v>0</v>
      </c>
      <c r="AS22" s="15" t="s">
        <v>240</v>
      </c>
      <c r="AT22" s="15">
        <v>0</v>
      </c>
      <c r="AU22" s="15">
        <v>0</v>
      </c>
      <c r="AV22" s="15">
        <v>0</v>
      </c>
      <c r="AW22" s="18" t="s">
        <v>313</v>
      </c>
      <c r="AX22" s="15">
        <v>7625.7</v>
      </c>
      <c r="AY22" s="15">
        <v>7625.7</v>
      </c>
      <c r="AZ22" s="18" t="s">
        <v>314</v>
      </c>
      <c r="BA22" s="15" t="s">
        <v>220</v>
      </c>
      <c r="BB22" s="15">
        <v>0</v>
      </c>
      <c r="BC22" s="15">
        <v>0</v>
      </c>
      <c r="BD22" s="15">
        <v>0</v>
      </c>
      <c r="BE22" s="18">
        <v>0</v>
      </c>
      <c r="BF22" s="18">
        <v>0</v>
      </c>
      <c r="BG22" s="18" t="s">
        <v>316</v>
      </c>
      <c r="BH22">
        <v>2102.64</v>
      </c>
      <c r="BI22">
        <v>2102.64</v>
      </c>
      <c r="BJ22" s="14" t="s">
        <v>241</v>
      </c>
      <c r="BK22">
        <f>20515.63+11038.86</f>
        <v>31554.49</v>
      </c>
      <c r="BL22" s="14" t="s">
        <v>219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4" t="s">
        <v>246</v>
      </c>
      <c r="CL22" s="14" t="s">
        <v>238</v>
      </c>
      <c r="CM22" s="2">
        <v>44215</v>
      </c>
      <c r="CN22" s="2">
        <v>44196</v>
      </c>
      <c r="CO22" s="14" t="s">
        <v>245</v>
      </c>
    </row>
    <row r="23" spans="1:94" x14ac:dyDescent="0.25">
      <c r="A23" s="14">
        <v>2020</v>
      </c>
      <c r="B23" s="2">
        <v>44105</v>
      </c>
      <c r="C23" s="2">
        <v>44196</v>
      </c>
      <c r="D23" s="14" t="s">
        <v>202</v>
      </c>
      <c r="E23" s="16" t="s">
        <v>247</v>
      </c>
      <c r="F23" t="s">
        <v>283</v>
      </c>
      <c r="G23" t="s">
        <v>283</v>
      </c>
      <c r="H23" s="18" t="s">
        <v>319</v>
      </c>
      <c r="I23" t="s">
        <v>282</v>
      </c>
      <c r="J23" t="s">
        <v>284</v>
      </c>
      <c r="K23" t="s">
        <v>229</v>
      </c>
      <c r="L23" t="s">
        <v>212</v>
      </c>
      <c r="M23">
        <v>12111.58</v>
      </c>
      <c r="N23">
        <v>1734.18</v>
      </c>
      <c r="O23" s="18" t="s">
        <v>317</v>
      </c>
      <c r="P23" s="15">
        <v>740.09</v>
      </c>
      <c r="Q23" s="15">
        <v>740.09</v>
      </c>
      <c r="R23" s="15">
        <v>0</v>
      </c>
      <c r="S23" s="15" t="s">
        <v>216</v>
      </c>
      <c r="T23" s="15">
        <v>0</v>
      </c>
      <c r="U23" s="19" t="s">
        <v>324</v>
      </c>
      <c r="V23" s="17">
        <v>12111.58</v>
      </c>
      <c r="W23" s="17">
        <v>1734.18</v>
      </c>
      <c r="X23" s="19" t="s">
        <v>325</v>
      </c>
      <c r="Y23" s="18">
        <v>0</v>
      </c>
      <c r="Z23" s="18">
        <v>0</v>
      </c>
      <c r="AA23" s="18">
        <v>0</v>
      </c>
      <c r="AB23" s="18">
        <v>0</v>
      </c>
      <c r="AC23" s="15" t="s">
        <v>217</v>
      </c>
      <c r="AD23" s="15">
        <v>0</v>
      </c>
      <c r="AE23" s="15">
        <v>0</v>
      </c>
      <c r="AF23" s="15">
        <v>0</v>
      </c>
      <c r="AG23" s="18">
        <v>0</v>
      </c>
      <c r="AH23" s="18">
        <v>0</v>
      </c>
      <c r="AI23" s="18">
        <v>0</v>
      </c>
      <c r="AJ23" s="18" t="s">
        <v>315</v>
      </c>
      <c r="AK23" s="15">
        <v>0</v>
      </c>
      <c r="AL23" s="15">
        <v>0</v>
      </c>
      <c r="AM23" s="15">
        <v>0</v>
      </c>
      <c r="AN23" s="15">
        <v>0</v>
      </c>
      <c r="AO23" s="15" t="s">
        <v>218</v>
      </c>
      <c r="AP23" s="15">
        <v>0</v>
      </c>
      <c r="AQ23" s="15">
        <v>0</v>
      </c>
      <c r="AR23" s="15">
        <v>0</v>
      </c>
      <c r="AS23" s="15" t="s">
        <v>240</v>
      </c>
      <c r="AT23" s="15">
        <v>0</v>
      </c>
      <c r="AU23" s="15">
        <v>0</v>
      </c>
      <c r="AV23" s="15">
        <v>0</v>
      </c>
      <c r="AW23" s="18" t="s">
        <v>313</v>
      </c>
      <c r="AX23" s="15">
        <v>6873.9</v>
      </c>
      <c r="AY23" s="15">
        <v>6873.9</v>
      </c>
      <c r="AZ23" s="18" t="s">
        <v>314</v>
      </c>
      <c r="BA23" s="15" t="s">
        <v>220</v>
      </c>
      <c r="BB23" s="15">
        <v>0</v>
      </c>
      <c r="BC23" s="15">
        <v>0</v>
      </c>
      <c r="BD23" s="15">
        <v>0</v>
      </c>
      <c r="BE23" s="18">
        <v>0</v>
      </c>
      <c r="BF23" s="18">
        <v>0</v>
      </c>
      <c r="BG23" s="18" t="s">
        <v>316</v>
      </c>
      <c r="BH23">
        <v>2386.16</v>
      </c>
      <c r="BI23">
        <v>2386.16</v>
      </c>
      <c r="BJ23" s="14" t="s">
        <v>241</v>
      </c>
      <c r="BK23">
        <f>20185.97+12527.34</f>
        <v>32713.31</v>
      </c>
      <c r="BL23" s="14" t="s">
        <v>219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4" t="s">
        <v>246</v>
      </c>
      <c r="CL23" s="14" t="s">
        <v>238</v>
      </c>
      <c r="CM23" s="2">
        <v>44215</v>
      </c>
      <c r="CN23" s="2">
        <v>44196</v>
      </c>
      <c r="CO23" s="14" t="s">
        <v>245</v>
      </c>
    </row>
    <row r="24" spans="1:94" x14ac:dyDescent="0.25">
      <c r="A24" s="14">
        <v>2020</v>
      </c>
      <c r="B24" s="2">
        <v>44105</v>
      </c>
      <c r="C24" s="2">
        <v>44196</v>
      </c>
      <c r="D24" s="14" t="s">
        <v>202</v>
      </c>
      <c r="E24" s="16" t="s">
        <v>247</v>
      </c>
      <c r="F24" t="s">
        <v>279</v>
      </c>
      <c r="G24" t="s">
        <v>279</v>
      </c>
      <c r="H24" s="18" t="s">
        <v>318</v>
      </c>
      <c r="I24" t="s">
        <v>285</v>
      </c>
      <c r="J24" t="s">
        <v>286</v>
      </c>
      <c r="K24" t="s">
        <v>287</v>
      </c>
      <c r="L24" t="s">
        <v>212</v>
      </c>
      <c r="M24">
        <v>9132.08</v>
      </c>
      <c r="N24">
        <v>3965.4</v>
      </c>
      <c r="O24" s="18" t="s">
        <v>317</v>
      </c>
      <c r="P24" s="15">
        <v>740.09</v>
      </c>
      <c r="Q24" s="15">
        <v>740.09</v>
      </c>
      <c r="R24" s="15">
        <v>0</v>
      </c>
      <c r="S24" s="15" t="s">
        <v>216</v>
      </c>
      <c r="T24" s="15">
        <v>0</v>
      </c>
      <c r="U24" s="19" t="s">
        <v>324</v>
      </c>
      <c r="V24" s="17">
        <v>9132.08</v>
      </c>
      <c r="W24" s="17">
        <v>3965.4</v>
      </c>
      <c r="X24" s="19" t="s">
        <v>325</v>
      </c>
      <c r="Y24" s="18">
        <v>0</v>
      </c>
      <c r="Z24" s="18">
        <v>0</v>
      </c>
      <c r="AA24" s="18">
        <v>0</v>
      </c>
      <c r="AB24" s="18">
        <v>0</v>
      </c>
      <c r="AC24" s="15" t="s">
        <v>217</v>
      </c>
      <c r="AD24" s="15">
        <v>0</v>
      </c>
      <c r="AE24" s="15">
        <v>0</v>
      </c>
      <c r="AF24" s="15">
        <v>0</v>
      </c>
      <c r="AG24" s="18">
        <v>0</v>
      </c>
      <c r="AH24" s="18">
        <v>0</v>
      </c>
      <c r="AI24" s="18">
        <v>0</v>
      </c>
      <c r="AJ24" s="18" t="s">
        <v>315</v>
      </c>
      <c r="AK24" s="15">
        <v>0</v>
      </c>
      <c r="AL24" s="15">
        <v>0</v>
      </c>
      <c r="AM24" s="15">
        <v>0</v>
      </c>
      <c r="AN24" s="15">
        <v>0</v>
      </c>
      <c r="AO24" s="15" t="s">
        <v>218</v>
      </c>
      <c r="AP24" s="15">
        <v>0</v>
      </c>
      <c r="AQ24" s="15">
        <v>0</v>
      </c>
      <c r="AR24" s="15">
        <v>0</v>
      </c>
      <c r="AS24" s="15" t="s">
        <v>240</v>
      </c>
      <c r="AT24" s="15">
        <v>0</v>
      </c>
      <c r="AU24" s="15">
        <v>0</v>
      </c>
      <c r="AV24" s="15">
        <v>0</v>
      </c>
      <c r="AW24" s="18" t="s">
        <v>313</v>
      </c>
      <c r="AX24" s="15">
        <v>6873.9</v>
      </c>
      <c r="AY24" s="15">
        <v>6873.9</v>
      </c>
      <c r="AZ24" s="18" t="s">
        <v>314</v>
      </c>
      <c r="BA24" s="15" t="s">
        <v>220</v>
      </c>
      <c r="BB24" s="15">
        <v>0</v>
      </c>
      <c r="BC24" s="15">
        <v>0</v>
      </c>
      <c r="BD24" s="15">
        <v>0</v>
      </c>
      <c r="BE24" s="18">
        <v>0</v>
      </c>
      <c r="BF24" s="18">
        <v>0</v>
      </c>
      <c r="BG24" s="18" t="s">
        <v>316</v>
      </c>
      <c r="BH24">
        <v>1895.36</v>
      </c>
      <c r="BI24">
        <v>1895.36</v>
      </c>
      <c r="BJ24" s="15" t="s">
        <v>241</v>
      </c>
      <c r="BK24" s="15">
        <f>15220.3+9950.64</f>
        <v>25170.94</v>
      </c>
      <c r="BL24" s="15" t="s">
        <v>219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4" t="s">
        <v>246</v>
      </c>
      <c r="CL24" s="14" t="s">
        <v>238</v>
      </c>
      <c r="CM24" s="2">
        <v>44215</v>
      </c>
      <c r="CN24" s="2">
        <v>44196</v>
      </c>
      <c r="CO24" s="14" t="s">
        <v>245</v>
      </c>
    </row>
    <row r="25" spans="1:94" x14ac:dyDescent="0.25">
      <c r="A25" s="17">
        <v>2020</v>
      </c>
      <c r="B25" s="2">
        <v>44105</v>
      </c>
      <c r="C25" s="2">
        <v>44196</v>
      </c>
      <c r="D25" s="17" t="s">
        <v>202</v>
      </c>
      <c r="E25" s="17" t="s">
        <v>247</v>
      </c>
      <c r="F25" t="s">
        <v>279</v>
      </c>
      <c r="G25" t="s">
        <v>279</v>
      </c>
      <c r="H25" s="18" t="s">
        <v>318</v>
      </c>
      <c r="I25" t="s">
        <v>288</v>
      </c>
      <c r="J25" t="s">
        <v>229</v>
      </c>
      <c r="K25" t="s">
        <v>258</v>
      </c>
      <c r="L25" t="s">
        <v>212</v>
      </c>
      <c r="M25">
        <v>12272.08</v>
      </c>
      <c r="N25">
        <v>6569.24</v>
      </c>
      <c r="O25" s="18" t="s">
        <v>317</v>
      </c>
      <c r="P25" s="15">
        <v>740.09</v>
      </c>
      <c r="Q25" s="15">
        <v>740.09</v>
      </c>
      <c r="R25" s="15">
        <v>0</v>
      </c>
      <c r="S25" s="15" t="s">
        <v>216</v>
      </c>
      <c r="T25" s="15">
        <v>0</v>
      </c>
      <c r="U25" s="19" t="s">
        <v>324</v>
      </c>
      <c r="V25" s="17">
        <v>12272.08</v>
      </c>
      <c r="W25" s="17">
        <v>6569.24</v>
      </c>
      <c r="X25" s="19" t="s">
        <v>325</v>
      </c>
      <c r="Y25" s="18">
        <v>0</v>
      </c>
      <c r="Z25" s="18">
        <v>0</v>
      </c>
      <c r="AA25" s="18">
        <v>0</v>
      </c>
      <c r="AB25" s="18">
        <v>0</v>
      </c>
      <c r="AC25" s="15" t="s">
        <v>217</v>
      </c>
      <c r="AD25" s="15">
        <v>0</v>
      </c>
      <c r="AE25" s="15">
        <v>0</v>
      </c>
      <c r="AF25" s="15">
        <v>0</v>
      </c>
      <c r="AG25" s="18">
        <v>0</v>
      </c>
      <c r="AH25" s="18">
        <v>0</v>
      </c>
      <c r="AI25" s="18">
        <v>0</v>
      </c>
      <c r="AJ25" s="18" t="s">
        <v>315</v>
      </c>
      <c r="AK25" s="15">
        <v>0</v>
      </c>
      <c r="AL25" s="15">
        <v>0</v>
      </c>
      <c r="AM25" s="15">
        <v>0</v>
      </c>
      <c r="AN25" s="15">
        <v>0</v>
      </c>
      <c r="AO25" s="15" t="s">
        <v>218</v>
      </c>
      <c r="AP25" s="15">
        <v>0</v>
      </c>
      <c r="AQ25" s="15">
        <v>0</v>
      </c>
      <c r="AR25" s="15">
        <v>0</v>
      </c>
      <c r="AS25" s="15" t="s">
        <v>240</v>
      </c>
      <c r="AT25" s="15">
        <v>0</v>
      </c>
      <c r="AU25" s="15">
        <v>0</v>
      </c>
      <c r="AV25" s="15">
        <v>0</v>
      </c>
      <c r="AW25" s="18" t="s">
        <v>313</v>
      </c>
      <c r="AX25" s="15">
        <v>6873.9</v>
      </c>
      <c r="AY25" s="15">
        <v>6873.9</v>
      </c>
      <c r="AZ25" s="18" t="s">
        <v>314</v>
      </c>
      <c r="BA25" s="15" t="s">
        <v>220</v>
      </c>
      <c r="BB25" s="15">
        <v>0</v>
      </c>
      <c r="BC25" s="15">
        <v>0</v>
      </c>
      <c r="BD25" s="15">
        <v>0</v>
      </c>
      <c r="BE25" s="18">
        <v>0</v>
      </c>
      <c r="BF25" s="18">
        <v>0</v>
      </c>
      <c r="BG25" s="18" t="s">
        <v>316</v>
      </c>
      <c r="BH25">
        <v>1895.36</v>
      </c>
      <c r="BI25">
        <v>1895.36</v>
      </c>
      <c r="BJ25" s="15" t="s">
        <v>241</v>
      </c>
      <c r="BK25" s="15">
        <f>20453.47+9950.64</f>
        <v>30404.11</v>
      </c>
      <c r="BL25" s="15" t="s">
        <v>219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 t="s">
        <v>246</v>
      </c>
      <c r="CL25" s="15" t="s">
        <v>238</v>
      </c>
      <c r="CM25" s="2">
        <v>44215</v>
      </c>
      <c r="CN25" s="2">
        <v>44196</v>
      </c>
      <c r="CO25" s="15" t="s">
        <v>245</v>
      </c>
      <c r="CP25" s="15"/>
    </row>
    <row r="26" spans="1:94" x14ac:dyDescent="0.25">
      <c r="A26" s="17">
        <v>2020</v>
      </c>
      <c r="B26" s="2">
        <v>44105</v>
      </c>
      <c r="C26" s="2">
        <v>44196</v>
      </c>
      <c r="D26" s="17" t="s">
        <v>202</v>
      </c>
      <c r="E26" s="17" t="s">
        <v>247</v>
      </c>
      <c r="F26" t="s">
        <v>276</v>
      </c>
      <c r="G26" t="s">
        <v>276</v>
      </c>
      <c r="H26" s="18" t="s">
        <v>319</v>
      </c>
      <c r="I26" t="s">
        <v>289</v>
      </c>
      <c r="J26" t="s">
        <v>290</v>
      </c>
      <c r="K26" t="s">
        <v>291</v>
      </c>
      <c r="L26" s="17" t="s">
        <v>212</v>
      </c>
      <c r="M26">
        <v>11872.08</v>
      </c>
      <c r="N26">
        <v>4035.9</v>
      </c>
      <c r="O26" s="18" t="s">
        <v>317</v>
      </c>
      <c r="P26" s="15">
        <v>740.09</v>
      </c>
      <c r="Q26" s="15">
        <v>740.09</v>
      </c>
      <c r="R26" s="15">
        <v>0</v>
      </c>
      <c r="S26" s="15" t="s">
        <v>216</v>
      </c>
      <c r="T26" s="15">
        <v>0</v>
      </c>
      <c r="U26" s="19" t="s">
        <v>324</v>
      </c>
      <c r="V26" s="17">
        <v>11872.08</v>
      </c>
      <c r="W26" s="17">
        <v>4035.9</v>
      </c>
      <c r="X26" s="19" t="s">
        <v>325</v>
      </c>
      <c r="Y26" s="18">
        <v>0</v>
      </c>
      <c r="Z26" s="18">
        <v>0</v>
      </c>
      <c r="AA26" s="18">
        <v>0</v>
      </c>
      <c r="AB26" s="18">
        <v>0</v>
      </c>
      <c r="AC26" s="15" t="s">
        <v>217</v>
      </c>
      <c r="AD26" s="15">
        <v>0</v>
      </c>
      <c r="AE26" s="15">
        <v>0</v>
      </c>
      <c r="AF26" s="15">
        <v>0</v>
      </c>
      <c r="AG26" s="18">
        <v>0</v>
      </c>
      <c r="AH26" s="18">
        <v>0</v>
      </c>
      <c r="AI26" s="18">
        <v>0</v>
      </c>
      <c r="AJ26" s="18" t="s">
        <v>315</v>
      </c>
      <c r="AK26" s="15">
        <v>0</v>
      </c>
      <c r="AL26" s="15">
        <v>0</v>
      </c>
      <c r="AM26" s="15">
        <v>0</v>
      </c>
      <c r="AN26" s="15">
        <v>0</v>
      </c>
      <c r="AO26" s="15" t="s">
        <v>218</v>
      </c>
      <c r="AP26" s="15">
        <v>0</v>
      </c>
      <c r="AQ26" s="15">
        <v>0</v>
      </c>
      <c r="AR26" s="15">
        <v>0</v>
      </c>
      <c r="AS26" s="15" t="s">
        <v>240</v>
      </c>
      <c r="AT26" s="15">
        <v>0</v>
      </c>
      <c r="AU26" s="15">
        <v>0</v>
      </c>
      <c r="AV26" s="15">
        <v>0</v>
      </c>
      <c r="AW26" s="18" t="s">
        <v>313</v>
      </c>
      <c r="AX26" s="15">
        <v>6873.9</v>
      </c>
      <c r="AY26" s="15">
        <v>6873.9</v>
      </c>
      <c r="AZ26" s="18" t="s">
        <v>314</v>
      </c>
      <c r="BA26" s="15" t="s">
        <v>220</v>
      </c>
      <c r="BB26" s="15">
        <v>0</v>
      </c>
      <c r="BC26" s="15">
        <v>0</v>
      </c>
      <c r="BD26" s="15">
        <v>0</v>
      </c>
      <c r="BE26" s="18">
        <v>0</v>
      </c>
      <c r="BF26" s="18">
        <v>0</v>
      </c>
      <c r="BG26" s="18" t="s">
        <v>316</v>
      </c>
      <c r="BH26" s="17">
        <v>1895.36</v>
      </c>
      <c r="BI26" s="17">
        <v>1895.36</v>
      </c>
      <c r="BJ26" s="15" t="s">
        <v>241</v>
      </c>
      <c r="BK26" s="15">
        <f>19786.8+9950.64</f>
        <v>29737.439999999999</v>
      </c>
      <c r="BL26" s="15" t="s">
        <v>219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 t="s">
        <v>246</v>
      </c>
      <c r="CL26" s="15" t="s">
        <v>238</v>
      </c>
      <c r="CM26" s="2">
        <v>44215</v>
      </c>
      <c r="CN26" s="2">
        <v>44196</v>
      </c>
      <c r="CO26" s="15" t="s">
        <v>245</v>
      </c>
      <c r="CP26" s="15"/>
    </row>
    <row r="27" spans="1:94" x14ac:dyDescent="0.25">
      <c r="A27" s="17">
        <v>2020</v>
      </c>
      <c r="B27" s="2">
        <v>44105</v>
      </c>
      <c r="C27" s="2">
        <v>44196</v>
      </c>
      <c r="D27" s="17" t="s">
        <v>202</v>
      </c>
      <c r="E27" s="17" t="s">
        <v>247</v>
      </c>
      <c r="F27" t="s">
        <v>279</v>
      </c>
      <c r="G27" t="s">
        <v>279</v>
      </c>
      <c r="H27" s="18" t="s">
        <v>318</v>
      </c>
      <c r="I27" t="s">
        <v>292</v>
      </c>
      <c r="J27" t="s">
        <v>293</v>
      </c>
      <c r="K27" t="s">
        <v>294</v>
      </c>
      <c r="L27" s="17" t="s">
        <v>212</v>
      </c>
      <c r="M27">
        <v>11462.18</v>
      </c>
      <c r="N27">
        <v>9042.36</v>
      </c>
      <c r="O27" s="18" t="s">
        <v>317</v>
      </c>
      <c r="P27" s="17">
        <v>239.75</v>
      </c>
      <c r="Q27" s="17">
        <v>239.75</v>
      </c>
      <c r="R27" s="17">
        <v>0</v>
      </c>
      <c r="S27" s="17" t="s">
        <v>216</v>
      </c>
      <c r="T27" s="15">
        <v>0</v>
      </c>
      <c r="U27" s="19" t="s">
        <v>324</v>
      </c>
      <c r="V27" s="17">
        <v>11462.18</v>
      </c>
      <c r="W27" s="17">
        <v>9042.36</v>
      </c>
      <c r="X27" s="19" t="s">
        <v>325</v>
      </c>
      <c r="Y27" s="18">
        <v>0</v>
      </c>
      <c r="Z27" s="18">
        <v>0</v>
      </c>
      <c r="AA27" s="18">
        <v>0</v>
      </c>
      <c r="AB27" s="18">
        <v>0</v>
      </c>
      <c r="AC27" s="15" t="s">
        <v>217</v>
      </c>
      <c r="AD27" s="15">
        <v>0</v>
      </c>
      <c r="AE27" s="15">
        <v>0</v>
      </c>
      <c r="AF27" s="15">
        <v>0</v>
      </c>
      <c r="AG27" s="18">
        <v>0</v>
      </c>
      <c r="AH27" s="18">
        <v>0</v>
      </c>
      <c r="AI27" s="18">
        <v>0</v>
      </c>
      <c r="AJ27" s="18" t="s">
        <v>315</v>
      </c>
      <c r="AK27" s="15">
        <v>0</v>
      </c>
      <c r="AL27" s="15">
        <v>0</v>
      </c>
      <c r="AM27" s="15">
        <v>0</v>
      </c>
      <c r="AN27" s="15">
        <v>0</v>
      </c>
      <c r="AO27" s="15" t="s">
        <v>218</v>
      </c>
      <c r="AP27" s="15">
        <v>0</v>
      </c>
      <c r="AQ27" s="15">
        <v>0</v>
      </c>
      <c r="AR27" s="15">
        <v>0</v>
      </c>
      <c r="AS27" s="15" t="s">
        <v>240</v>
      </c>
      <c r="AT27" s="15">
        <v>0</v>
      </c>
      <c r="AU27" s="15">
        <v>0</v>
      </c>
      <c r="AV27" s="15">
        <v>0</v>
      </c>
      <c r="AW27" s="18" t="s">
        <v>313</v>
      </c>
      <c r="AX27" s="15">
        <v>6849.9</v>
      </c>
      <c r="AY27" s="15">
        <v>6849.9</v>
      </c>
      <c r="AZ27" s="18" t="s">
        <v>314</v>
      </c>
      <c r="BA27" s="15" t="s">
        <v>220</v>
      </c>
      <c r="BB27" s="15">
        <v>0</v>
      </c>
      <c r="BC27" s="15">
        <v>0</v>
      </c>
      <c r="BD27" s="15">
        <v>0</v>
      </c>
      <c r="BE27" s="18">
        <v>0</v>
      </c>
      <c r="BF27" s="18">
        <v>0</v>
      </c>
      <c r="BG27" s="18" t="s">
        <v>316</v>
      </c>
      <c r="BH27">
        <v>1888.72</v>
      </c>
      <c r="BI27">
        <v>1888.72</v>
      </c>
      <c r="BJ27" s="15" t="s">
        <v>241</v>
      </c>
      <c r="BK27" s="15">
        <f>19103.63+9915.78</f>
        <v>29019.410000000003</v>
      </c>
      <c r="BL27" s="15" t="s">
        <v>219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 t="s">
        <v>246</v>
      </c>
      <c r="CL27" s="15" t="s">
        <v>238</v>
      </c>
      <c r="CM27" s="2">
        <v>44215</v>
      </c>
      <c r="CN27" s="2">
        <v>44196</v>
      </c>
      <c r="CO27" s="15" t="s">
        <v>245</v>
      </c>
      <c r="CP27" s="15"/>
    </row>
    <row r="28" spans="1:94" x14ac:dyDescent="0.25">
      <c r="A28" s="17">
        <v>2020</v>
      </c>
      <c r="B28" s="2">
        <v>44105</v>
      </c>
      <c r="C28" s="2">
        <v>44196</v>
      </c>
      <c r="D28" s="17" t="s">
        <v>202</v>
      </c>
      <c r="E28" s="17" t="s">
        <v>247</v>
      </c>
      <c r="F28" t="s">
        <v>279</v>
      </c>
      <c r="G28" t="s">
        <v>279</v>
      </c>
      <c r="H28" s="18" t="s">
        <v>319</v>
      </c>
      <c r="I28" t="s">
        <v>295</v>
      </c>
      <c r="J28" t="s">
        <v>296</v>
      </c>
      <c r="K28" t="s">
        <v>287</v>
      </c>
      <c r="L28" s="17" t="s">
        <v>212</v>
      </c>
      <c r="M28">
        <v>12669.68</v>
      </c>
      <c r="N28">
        <v>8832.76</v>
      </c>
      <c r="O28" s="18" t="s">
        <v>317</v>
      </c>
      <c r="P28" s="17">
        <v>864.8</v>
      </c>
      <c r="Q28" s="17">
        <v>864.8</v>
      </c>
      <c r="R28" s="17">
        <v>0</v>
      </c>
      <c r="S28" s="17" t="s">
        <v>216</v>
      </c>
      <c r="T28" s="17">
        <v>0</v>
      </c>
      <c r="U28" s="19" t="s">
        <v>324</v>
      </c>
      <c r="V28" s="17">
        <v>12669.68</v>
      </c>
      <c r="W28" s="17">
        <v>8832.76</v>
      </c>
      <c r="X28" s="19" t="s">
        <v>325</v>
      </c>
      <c r="Y28" s="18">
        <v>0</v>
      </c>
      <c r="Z28" s="18">
        <v>0</v>
      </c>
      <c r="AA28" s="18">
        <v>0</v>
      </c>
      <c r="AB28" s="18">
        <v>0</v>
      </c>
      <c r="AC28" s="15" t="s">
        <v>217</v>
      </c>
      <c r="AD28" s="15">
        <v>0</v>
      </c>
      <c r="AE28" s="15">
        <v>0</v>
      </c>
      <c r="AF28" s="15">
        <v>0</v>
      </c>
      <c r="AG28" s="18">
        <v>0</v>
      </c>
      <c r="AH28" s="18">
        <v>0</v>
      </c>
      <c r="AI28" s="18">
        <v>0</v>
      </c>
      <c r="AJ28" s="18" t="s">
        <v>315</v>
      </c>
      <c r="AK28" s="15">
        <v>0</v>
      </c>
      <c r="AL28" s="15">
        <v>0</v>
      </c>
      <c r="AM28" s="15">
        <v>0</v>
      </c>
      <c r="AN28" s="15">
        <v>0</v>
      </c>
      <c r="AO28" s="15" t="s">
        <v>218</v>
      </c>
      <c r="AP28" s="15">
        <v>0</v>
      </c>
      <c r="AQ28" s="15">
        <v>0</v>
      </c>
      <c r="AR28" s="15">
        <v>0</v>
      </c>
      <c r="AS28" s="15" t="s">
        <v>240</v>
      </c>
      <c r="AT28" s="15">
        <v>0</v>
      </c>
      <c r="AU28" s="15">
        <v>0</v>
      </c>
      <c r="AV28" s="15">
        <v>0</v>
      </c>
      <c r="AW28" s="18" t="s">
        <v>313</v>
      </c>
      <c r="AX28" s="15">
        <v>8032.2</v>
      </c>
      <c r="AY28" s="15">
        <v>8032.2</v>
      </c>
      <c r="AZ28" s="18" t="s">
        <v>314</v>
      </c>
      <c r="BA28" s="15" t="s">
        <v>220</v>
      </c>
      <c r="BB28" s="15">
        <v>0</v>
      </c>
      <c r="BC28" s="15">
        <v>0</v>
      </c>
      <c r="BD28" s="15">
        <v>0</v>
      </c>
      <c r="BE28" s="18">
        <v>0</v>
      </c>
      <c r="BF28" s="18">
        <v>0</v>
      </c>
      <c r="BG28" s="18" t="s">
        <v>316</v>
      </c>
      <c r="BH28">
        <v>2214.7199999999998</v>
      </c>
      <c r="BI28">
        <v>2214.7199999999998</v>
      </c>
      <c r="BJ28" s="15" t="s">
        <v>241</v>
      </c>
      <c r="BK28" s="15">
        <f>21116.13+11627.28</f>
        <v>32743.410000000003</v>
      </c>
      <c r="BL28" s="15" t="s">
        <v>219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 t="s">
        <v>246</v>
      </c>
      <c r="CL28" s="15" t="s">
        <v>238</v>
      </c>
      <c r="CM28" s="2">
        <v>44215</v>
      </c>
      <c r="CN28" s="2">
        <v>44196</v>
      </c>
      <c r="CO28" s="15" t="s">
        <v>245</v>
      </c>
      <c r="CP28" s="15"/>
    </row>
    <row r="29" spans="1:94" x14ac:dyDescent="0.25">
      <c r="A29" s="17">
        <v>2020</v>
      </c>
      <c r="B29" s="2">
        <v>44105</v>
      </c>
      <c r="C29" s="2">
        <v>44196</v>
      </c>
      <c r="D29" s="17" t="s">
        <v>202</v>
      </c>
      <c r="E29" s="17" t="s">
        <v>247</v>
      </c>
      <c r="F29" t="s">
        <v>297</v>
      </c>
      <c r="G29" s="17" t="s">
        <v>297</v>
      </c>
      <c r="H29" s="18" t="s">
        <v>318</v>
      </c>
      <c r="I29" t="s">
        <v>298</v>
      </c>
      <c r="J29" t="s">
        <v>299</v>
      </c>
      <c r="K29" t="s">
        <v>265</v>
      </c>
      <c r="L29" s="17" t="s">
        <v>212</v>
      </c>
      <c r="M29">
        <v>11432.48</v>
      </c>
      <c r="N29">
        <v>6488.24</v>
      </c>
      <c r="O29" s="18" t="s">
        <v>317</v>
      </c>
      <c r="P29" s="17">
        <v>735.96</v>
      </c>
      <c r="Q29" s="17">
        <v>735.96</v>
      </c>
      <c r="R29" s="17">
        <v>0</v>
      </c>
      <c r="S29" s="17" t="s">
        <v>216</v>
      </c>
      <c r="T29" s="17">
        <v>0</v>
      </c>
      <c r="U29" s="19" t="s">
        <v>324</v>
      </c>
      <c r="V29" s="17">
        <v>11432.48</v>
      </c>
      <c r="W29" s="17">
        <v>6488.24</v>
      </c>
      <c r="X29" s="19" t="s">
        <v>325</v>
      </c>
      <c r="Y29" s="18">
        <v>0</v>
      </c>
      <c r="Z29" s="18">
        <v>0</v>
      </c>
      <c r="AA29" s="18">
        <v>0</v>
      </c>
      <c r="AB29" s="18">
        <v>0</v>
      </c>
      <c r="AC29" s="17" t="s">
        <v>217</v>
      </c>
      <c r="AD29" s="17">
        <v>0</v>
      </c>
      <c r="AE29" s="17">
        <v>0</v>
      </c>
      <c r="AF29" s="17">
        <v>0</v>
      </c>
      <c r="AG29" s="18">
        <v>0</v>
      </c>
      <c r="AH29" s="18">
        <v>0</v>
      </c>
      <c r="AI29" s="18">
        <v>0</v>
      </c>
      <c r="AJ29" s="18" t="s">
        <v>315</v>
      </c>
      <c r="AK29" s="15">
        <v>0</v>
      </c>
      <c r="AL29" s="15">
        <v>0</v>
      </c>
      <c r="AM29" s="15">
        <v>0</v>
      </c>
      <c r="AN29" s="15">
        <v>0</v>
      </c>
      <c r="AO29" s="15" t="s">
        <v>218</v>
      </c>
      <c r="AP29" s="15">
        <v>0</v>
      </c>
      <c r="AQ29" s="15">
        <v>0</v>
      </c>
      <c r="AR29" s="15">
        <v>0</v>
      </c>
      <c r="AS29" s="15" t="s">
        <v>240</v>
      </c>
      <c r="AT29" s="15">
        <v>0</v>
      </c>
      <c r="AU29" s="15">
        <v>0</v>
      </c>
      <c r="AV29" s="15">
        <v>0</v>
      </c>
      <c r="AW29" s="18" t="s">
        <v>313</v>
      </c>
      <c r="AX29" s="15">
        <v>6835.5</v>
      </c>
      <c r="AY29" s="15">
        <v>6835.5</v>
      </c>
      <c r="AZ29" s="18" t="s">
        <v>314</v>
      </c>
      <c r="BA29" s="15" t="s">
        <v>220</v>
      </c>
      <c r="BB29" s="15">
        <v>0</v>
      </c>
      <c r="BC29" s="15">
        <v>0</v>
      </c>
      <c r="BD29" s="15">
        <v>0</v>
      </c>
      <c r="BE29" s="18">
        <v>0</v>
      </c>
      <c r="BF29" s="18">
        <v>0</v>
      </c>
      <c r="BG29" s="18" t="s">
        <v>316</v>
      </c>
      <c r="BH29">
        <v>1884.8</v>
      </c>
      <c r="BI29">
        <v>1884.8</v>
      </c>
      <c r="BJ29" s="15" t="s">
        <v>241</v>
      </c>
      <c r="BK29" s="15">
        <f>19054.13+9895.2</f>
        <v>28949.33</v>
      </c>
      <c r="BL29" s="15" t="s">
        <v>219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 t="s">
        <v>246</v>
      </c>
      <c r="CL29" s="15" t="s">
        <v>238</v>
      </c>
      <c r="CM29" s="2">
        <v>44215</v>
      </c>
      <c r="CN29" s="2">
        <v>44196</v>
      </c>
      <c r="CO29" s="15" t="s">
        <v>245</v>
      </c>
      <c r="CP29" s="15"/>
    </row>
    <row r="30" spans="1:94" x14ac:dyDescent="0.25">
      <c r="A30" s="17">
        <v>2020</v>
      </c>
      <c r="B30" s="2">
        <v>44105</v>
      </c>
      <c r="C30" s="2">
        <v>44196</v>
      </c>
      <c r="D30" s="17" t="s">
        <v>202</v>
      </c>
      <c r="E30" s="17" t="s">
        <v>247</v>
      </c>
      <c r="F30" t="s">
        <v>300</v>
      </c>
      <c r="G30" s="17" t="s">
        <v>300</v>
      </c>
      <c r="H30" s="18" t="s">
        <v>319</v>
      </c>
      <c r="I30" t="s">
        <v>301</v>
      </c>
      <c r="J30" t="s">
        <v>302</v>
      </c>
      <c r="K30" t="s">
        <v>229</v>
      </c>
      <c r="L30" t="s">
        <v>212</v>
      </c>
      <c r="M30">
        <v>12290.78</v>
      </c>
      <c r="N30">
        <v>6137.66</v>
      </c>
      <c r="O30" s="18" t="s">
        <v>317</v>
      </c>
      <c r="P30" s="17">
        <v>825.33</v>
      </c>
      <c r="Q30" s="17">
        <v>825.33</v>
      </c>
      <c r="R30" s="17">
        <v>0</v>
      </c>
      <c r="S30" s="17" t="s">
        <v>216</v>
      </c>
      <c r="T30" s="17">
        <v>0</v>
      </c>
      <c r="U30" s="19" t="s">
        <v>324</v>
      </c>
      <c r="V30" s="17">
        <v>12290.78</v>
      </c>
      <c r="W30" s="17">
        <v>6137.66</v>
      </c>
      <c r="X30" s="19" t="s">
        <v>325</v>
      </c>
      <c r="Y30" s="18">
        <v>0</v>
      </c>
      <c r="Z30" s="18">
        <v>0</v>
      </c>
      <c r="AA30" s="18">
        <v>0</v>
      </c>
      <c r="AB30" s="18">
        <v>0</v>
      </c>
      <c r="AC30" s="17" t="s">
        <v>217</v>
      </c>
      <c r="AD30" s="17">
        <v>0</v>
      </c>
      <c r="AE30" s="17">
        <v>0</v>
      </c>
      <c r="AF30" s="17">
        <v>0</v>
      </c>
      <c r="AG30" s="18">
        <v>0</v>
      </c>
      <c r="AH30" s="18">
        <v>0</v>
      </c>
      <c r="AI30" s="18">
        <v>0</v>
      </c>
      <c r="AJ30" s="18" t="s">
        <v>315</v>
      </c>
      <c r="AK30" s="15">
        <v>0</v>
      </c>
      <c r="AL30" s="15">
        <v>0</v>
      </c>
      <c r="AM30" s="15">
        <v>0</v>
      </c>
      <c r="AN30" s="15">
        <v>0</v>
      </c>
      <c r="AO30" s="15" t="s">
        <v>218</v>
      </c>
      <c r="AP30" s="15">
        <v>0</v>
      </c>
      <c r="AQ30" s="15">
        <v>0</v>
      </c>
      <c r="AR30" s="15">
        <v>0</v>
      </c>
      <c r="AS30" s="15" t="s">
        <v>240</v>
      </c>
      <c r="AT30" s="15">
        <v>0</v>
      </c>
      <c r="AU30" s="15">
        <v>0</v>
      </c>
      <c r="AV30" s="15">
        <v>0</v>
      </c>
      <c r="AW30" s="18" t="s">
        <v>313</v>
      </c>
      <c r="AX30" s="15">
        <v>7665.6</v>
      </c>
      <c r="AY30" s="15">
        <v>7665.6</v>
      </c>
      <c r="AZ30" s="18" t="s">
        <v>314</v>
      </c>
      <c r="BA30" s="15" t="s">
        <v>220</v>
      </c>
      <c r="BB30" s="15">
        <v>0</v>
      </c>
      <c r="BC30" s="15">
        <v>0</v>
      </c>
      <c r="BD30" s="15">
        <v>0</v>
      </c>
      <c r="BE30" s="18">
        <v>0</v>
      </c>
      <c r="BF30" s="18">
        <v>0</v>
      </c>
      <c r="BG30" s="18" t="s">
        <v>316</v>
      </c>
      <c r="BH30">
        <v>2113.6799999999998</v>
      </c>
      <c r="BI30">
        <v>2113.6799999999998</v>
      </c>
      <c r="BJ30" s="15" t="s">
        <v>241</v>
      </c>
      <c r="BK30" s="15">
        <f>20484.63+11096.82</f>
        <v>31581.45</v>
      </c>
      <c r="BL30" s="15" t="s">
        <v>219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 t="s">
        <v>246</v>
      </c>
      <c r="CL30" s="15" t="s">
        <v>238</v>
      </c>
      <c r="CM30" s="2">
        <v>44215</v>
      </c>
      <c r="CN30" s="2">
        <v>44196</v>
      </c>
      <c r="CO30" s="15" t="s">
        <v>245</v>
      </c>
      <c r="CP30" s="15"/>
    </row>
    <row r="31" spans="1:94" x14ac:dyDescent="0.25">
      <c r="A31" s="17">
        <v>2020</v>
      </c>
      <c r="B31" s="2">
        <v>44105</v>
      </c>
      <c r="C31" s="2">
        <v>44196</v>
      </c>
      <c r="D31" s="17" t="s">
        <v>202</v>
      </c>
      <c r="E31" s="17" t="s">
        <v>247</v>
      </c>
      <c r="F31" t="s">
        <v>276</v>
      </c>
      <c r="G31" t="s">
        <v>276</v>
      </c>
      <c r="H31" s="18" t="s">
        <v>319</v>
      </c>
      <c r="I31" t="s">
        <v>303</v>
      </c>
      <c r="J31" t="s">
        <v>304</v>
      </c>
      <c r="K31" t="s">
        <v>305</v>
      </c>
      <c r="L31" t="s">
        <v>212</v>
      </c>
      <c r="M31">
        <v>11847.18</v>
      </c>
      <c r="N31">
        <v>2437.48</v>
      </c>
      <c r="O31" s="18" t="s">
        <v>317</v>
      </c>
      <c r="P31" s="17">
        <v>670.86</v>
      </c>
      <c r="Q31" s="17">
        <v>670.86</v>
      </c>
      <c r="R31" s="17">
        <v>0</v>
      </c>
      <c r="S31" s="17" t="s">
        <v>216</v>
      </c>
      <c r="T31" s="17">
        <v>0</v>
      </c>
      <c r="U31" s="19" t="s">
        <v>324</v>
      </c>
      <c r="V31" s="17">
        <v>11847.18</v>
      </c>
      <c r="W31" s="17">
        <v>2437.48</v>
      </c>
      <c r="X31" s="19" t="s">
        <v>325</v>
      </c>
      <c r="Y31" s="18">
        <v>0</v>
      </c>
      <c r="Z31" s="18">
        <v>0</v>
      </c>
      <c r="AA31" s="18">
        <v>0</v>
      </c>
      <c r="AB31" s="18">
        <v>0</v>
      </c>
      <c r="AC31" s="17" t="s">
        <v>217</v>
      </c>
      <c r="AD31" s="17">
        <v>0</v>
      </c>
      <c r="AE31" s="17">
        <v>0</v>
      </c>
      <c r="AF31" s="17">
        <v>0</v>
      </c>
      <c r="AG31" s="18">
        <v>0</v>
      </c>
      <c r="AH31" s="18">
        <v>0</v>
      </c>
      <c r="AI31" s="18">
        <v>0</v>
      </c>
      <c r="AJ31" s="18" t="s">
        <v>315</v>
      </c>
      <c r="AK31" s="17">
        <v>0</v>
      </c>
      <c r="AL31" s="17">
        <v>0</v>
      </c>
      <c r="AM31" s="17">
        <v>0</v>
      </c>
      <c r="AN31" s="17">
        <v>0</v>
      </c>
      <c r="AO31" s="17" t="s">
        <v>218</v>
      </c>
      <c r="AP31" s="17">
        <v>0</v>
      </c>
      <c r="AQ31" s="17">
        <v>0</v>
      </c>
      <c r="AR31" s="17">
        <v>0</v>
      </c>
      <c r="AS31" s="17" t="s">
        <v>240</v>
      </c>
      <c r="AT31" s="17">
        <v>0</v>
      </c>
      <c r="AU31" s="17">
        <v>0</v>
      </c>
      <c r="AV31" s="17">
        <v>0</v>
      </c>
      <c r="AW31" s="18" t="s">
        <v>313</v>
      </c>
      <c r="AX31" s="17">
        <v>4423.2</v>
      </c>
      <c r="AY31" s="17">
        <v>4423.2</v>
      </c>
      <c r="AZ31" s="18" t="s">
        <v>314</v>
      </c>
      <c r="BA31" s="17" t="s">
        <v>220</v>
      </c>
      <c r="BB31" s="17">
        <v>0</v>
      </c>
      <c r="BC31" s="15">
        <v>0</v>
      </c>
      <c r="BD31" s="15">
        <v>0</v>
      </c>
      <c r="BE31" s="18">
        <v>0</v>
      </c>
      <c r="BF31" s="18">
        <v>0</v>
      </c>
      <c r="BG31" s="18" t="s">
        <v>316</v>
      </c>
      <c r="BH31">
        <v>1888.72</v>
      </c>
      <c r="BI31">
        <v>1888.72</v>
      </c>
      <c r="BJ31" s="15" t="s">
        <v>241</v>
      </c>
      <c r="BK31" s="15">
        <f>19745.3+9915.78</f>
        <v>29661.08</v>
      </c>
      <c r="BL31" s="15" t="s">
        <v>219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7">
        <v>0</v>
      </c>
      <c r="CF31" s="17">
        <v>0</v>
      </c>
      <c r="CG31" s="17">
        <v>0</v>
      </c>
      <c r="CH31" s="17">
        <v>0</v>
      </c>
      <c r="CI31" s="15">
        <v>0</v>
      </c>
      <c r="CJ31" s="15">
        <v>0</v>
      </c>
      <c r="CK31" s="15" t="s">
        <v>246</v>
      </c>
      <c r="CL31" s="15" t="s">
        <v>238</v>
      </c>
      <c r="CM31" s="2">
        <v>44215</v>
      </c>
      <c r="CN31" s="2">
        <v>44196</v>
      </c>
      <c r="CO31" s="15" t="s">
        <v>245</v>
      </c>
      <c r="CP31" s="15"/>
    </row>
    <row r="32" spans="1:94" x14ac:dyDescent="0.25">
      <c r="A32" s="17">
        <v>2020</v>
      </c>
      <c r="B32" s="2">
        <v>44105</v>
      </c>
      <c r="C32" s="2">
        <v>44196</v>
      </c>
      <c r="D32" s="17" t="s">
        <v>202</v>
      </c>
      <c r="E32" s="17" t="s">
        <v>247</v>
      </c>
      <c r="F32" t="s">
        <v>297</v>
      </c>
      <c r="G32" t="s">
        <v>297</v>
      </c>
      <c r="H32" s="18" t="s">
        <v>319</v>
      </c>
      <c r="I32" t="s">
        <v>306</v>
      </c>
      <c r="J32" t="s">
        <v>268</v>
      </c>
      <c r="K32" t="s">
        <v>258</v>
      </c>
      <c r="L32" s="17" t="s">
        <v>212</v>
      </c>
      <c r="M32">
        <v>11328.58</v>
      </c>
      <c r="N32">
        <v>7106.78</v>
      </c>
      <c r="O32" s="18" t="s">
        <v>317</v>
      </c>
      <c r="P32" s="17">
        <v>735.97</v>
      </c>
      <c r="Q32" s="17">
        <v>735.97</v>
      </c>
      <c r="R32" s="17">
        <v>0</v>
      </c>
      <c r="S32" s="17" t="s">
        <v>216</v>
      </c>
      <c r="T32" s="17">
        <v>0</v>
      </c>
      <c r="U32" s="19" t="s">
        <v>324</v>
      </c>
      <c r="V32" s="17">
        <v>11328.58</v>
      </c>
      <c r="W32" s="17">
        <v>7106.78</v>
      </c>
      <c r="X32" s="19" t="s">
        <v>325</v>
      </c>
      <c r="Y32" s="18">
        <v>0</v>
      </c>
      <c r="Z32" s="18">
        <v>0</v>
      </c>
      <c r="AA32" s="18">
        <v>0</v>
      </c>
      <c r="AB32" s="18">
        <v>0</v>
      </c>
      <c r="AC32" s="17" t="s">
        <v>217</v>
      </c>
      <c r="AD32" s="17">
        <v>0</v>
      </c>
      <c r="AE32" s="17">
        <v>0</v>
      </c>
      <c r="AF32" s="17">
        <v>0</v>
      </c>
      <c r="AG32" s="18">
        <v>0</v>
      </c>
      <c r="AH32" s="18">
        <v>0</v>
      </c>
      <c r="AI32" s="18">
        <v>0</v>
      </c>
      <c r="AJ32" s="18" t="s">
        <v>315</v>
      </c>
      <c r="AK32" s="17">
        <v>0</v>
      </c>
      <c r="AL32" s="17">
        <v>0</v>
      </c>
      <c r="AM32" s="17">
        <v>0</v>
      </c>
      <c r="AN32" s="17">
        <v>0</v>
      </c>
      <c r="AO32" s="17" t="s">
        <v>218</v>
      </c>
      <c r="AP32" s="17">
        <v>0</v>
      </c>
      <c r="AQ32" s="17">
        <v>0</v>
      </c>
      <c r="AR32" s="17">
        <v>0</v>
      </c>
      <c r="AS32" s="17" t="s">
        <v>240</v>
      </c>
      <c r="AT32" s="17">
        <v>0</v>
      </c>
      <c r="AU32" s="17">
        <v>0</v>
      </c>
      <c r="AV32" s="17">
        <v>0</v>
      </c>
      <c r="AW32" s="18" t="s">
        <v>313</v>
      </c>
      <c r="AX32" s="17">
        <v>6839.1</v>
      </c>
      <c r="AY32" s="17">
        <v>6839.1</v>
      </c>
      <c r="AZ32" s="18" t="s">
        <v>314</v>
      </c>
      <c r="BA32" s="17" t="s">
        <v>220</v>
      </c>
      <c r="BB32" s="17">
        <v>0</v>
      </c>
      <c r="BC32" s="15">
        <v>0</v>
      </c>
      <c r="BD32" s="15">
        <v>0</v>
      </c>
      <c r="BE32" s="18">
        <v>0</v>
      </c>
      <c r="BF32" s="18">
        <v>0</v>
      </c>
      <c r="BG32" s="18" t="s">
        <v>316</v>
      </c>
      <c r="BH32">
        <v>1885.76</v>
      </c>
      <c r="BI32">
        <v>1885.76</v>
      </c>
      <c r="BJ32" s="15" t="s">
        <v>241</v>
      </c>
      <c r="BK32" s="15">
        <f>18880.97+9900.24</f>
        <v>28781.21</v>
      </c>
      <c r="BL32" s="15" t="s">
        <v>219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 t="s">
        <v>246</v>
      </c>
      <c r="CL32" s="17" t="s">
        <v>238</v>
      </c>
      <c r="CM32" s="2">
        <v>44215</v>
      </c>
      <c r="CN32" s="2">
        <v>44196</v>
      </c>
      <c r="CO32" s="17" t="s">
        <v>245</v>
      </c>
      <c r="CP32" s="17"/>
    </row>
    <row r="33" spans="1:94" x14ac:dyDescent="0.25">
      <c r="A33" s="17">
        <v>2020</v>
      </c>
      <c r="B33" s="2">
        <v>44105</v>
      </c>
      <c r="C33" s="2">
        <v>44196</v>
      </c>
      <c r="D33" s="17" t="s">
        <v>202</v>
      </c>
      <c r="E33" s="17" t="s">
        <v>247</v>
      </c>
      <c r="F33" t="s">
        <v>276</v>
      </c>
      <c r="G33" t="s">
        <v>276</v>
      </c>
      <c r="H33" s="18" t="s">
        <v>319</v>
      </c>
      <c r="I33" t="s">
        <v>307</v>
      </c>
      <c r="J33" t="s">
        <v>309</v>
      </c>
      <c r="K33" t="s">
        <v>310</v>
      </c>
      <c r="L33" s="17" t="s">
        <v>212</v>
      </c>
      <c r="M33">
        <v>6430.48</v>
      </c>
      <c r="N33">
        <v>5534.12</v>
      </c>
      <c r="O33" s="18" t="s">
        <v>317</v>
      </c>
      <c r="P33" s="17">
        <v>0</v>
      </c>
      <c r="Q33" s="17">
        <v>0</v>
      </c>
      <c r="R33" s="17">
        <v>0</v>
      </c>
      <c r="S33" s="17" t="s">
        <v>216</v>
      </c>
      <c r="T33" s="17">
        <v>0</v>
      </c>
      <c r="U33" s="19" t="s">
        <v>324</v>
      </c>
      <c r="V33" s="17">
        <v>6430.48</v>
      </c>
      <c r="W33" s="17">
        <v>5534.12</v>
      </c>
      <c r="X33" s="19" t="s">
        <v>325</v>
      </c>
      <c r="Y33" s="18">
        <v>0</v>
      </c>
      <c r="Z33" s="18">
        <v>0</v>
      </c>
      <c r="AA33" s="18">
        <v>0</v>
      </c>
      <c r="AB33" s="18">
        <v>0</v>
      </c>
      <c r="AC33" s="17" t="s">
        <v>217</v>
      </c>
      <c r="AD33" s="17">
        <v>0</v>
      </c>
      <c r="AE33" s="17">
        <v>0</v>
      </c>
      <c r="AF33" s="17">
        <v>0</v>
      </c>
      <c r="AG33" s="18">
        <v>0</v>
      </c>
      <c r="AH33" s="18">
        <v>0</v>
      </c>
      <c r="AI33" s="18">
        <v>0</v>
      </c>
      <c r="AJ33" s="18" t="s">
        <v>315</v>
      </c>
      <c r="AK33" s="17">
        <v>0</v>
      </c>
      <c r="AL33" s="17">
        <v>0</v>
      </c>
      <c r="AM33" s="17">
        <v>0</v>
      </c>
      <c r="AN33" s="17">
        <v>0</v>
      </c>
      <c r="AO33" s="17" t="s">
        <v>218</v>
      </c>
      <c r="AP33" s="17">
        <v>0</v>
      </c>
      <c r="AQ33" s="17">
        <v>0</v>
      </c>
      <c r="AR33" s="17">
        <v>0</v>
      </c>
      <c r="AS33" s="17" t="s">
        <v>240</v>
      </c>
      <c r="AT33" s="17">
        <v>0</v>
      </c>
      <c r="AU33" s="17">
        <v>0</v>
      </c>
      <c r="AV33" s="17">
        <v>0</v>
      </c>
      <c r="AW33" s="18" t="s">
        <v>313</v>
      </c>
      <c r="AX33" s="17">
        <v>0</v>
      </c>
      <c r="AY33" s="17">
        <v>0</v>
      </c>
      <c r="AZ33" s="18" t="s">
        <v>314</v>
      </c>
      <c r="BA33" s="17" t="s">
        <v>220</v>
      </c>
      <c r="BB33" s="17">
        <v>0</v>
      </c>
      <c r="BC33" s="17">
        <v>0</v>
      </c>
      <c r="BD33" s="17">
        <v>0</v>
      </c>
      <c r="BE33" s="18">
        <v>0</v>
      </c>
      <c r="BF33" s="18">
        <v>0</v>
      </c>
      <c r="BG33" s="18" t="s">
        <v>316</v>
      </c>
      <c r="BH33">
        <v>371.18</v>
      </c>
      <c r="BI33">
        <v>371.18</v>
      </c>
      <c r="BJ33" s="15" t="s">
        <v>241</v>
      </c>
      <c r="BK33" s="15">
        <f>1639.83+979.68</f>
        <v>2619.5099999999998</v>
      </c>
      <c r="BL33" s="15" t="s">
        <v>219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 t="s">
        <v>246</v>
      </c>
      <c r="CL33" s="17" t="s">
        <v>238</v>
      </c>
      <c r="CM33" s="2">
        <v>44215</v>
      </c>
      <c r="CN33" s="2">
        <v>44196</v>
      </c>
      <c r="CO33" s="17" t="s">
        <v>245</v>
      </c>
      <c r="CP33" s="17"/>
    </row>
    <row r="34" spans="1:94" x14ac:dyDescent="0.25">
      <c r="A34" s="17">
        <v>2020</v>
      </c>
      <c r="B34" s="2">
        <v>44105</v>
      </c>
      <c r="C34" s="2">
        <v>44196</v>
      </c>
      <c r="D34" s="17" t="s">
        <v>202</v>
      </c>
      <c r="E34" s="17" t="s">
        <v>247</v>
      </c>
      <c r="F34" t="s">
        <v>297</v>
      </c>
      <c r="G34" t="s">
        <v>297</v>
      </c>
      <c r="H34" s="18" t="s">
        <v>318</v>
      </c>
      <c r="I34" t="s">
        <v>308</v>
      </c>
      <c r="J34" t="s">
        <v>287</v>
      </c>
      <c r="K34" t="s">
        <v>311</v>
      </c>
      <c r="L34" t="s">
        <v>212</v>
      </c>
      <c r="M34">
        <v>8924.98</v>
      </c>
      <c r="N34">
        <v>7347.52</v>
      </c>
      <c r="O34" s="18" t="s">
        <v>317</v>
      </c>
      <c r="P34">
        <v>38.729999999999997</v>
      </c>
      <c r="Q34">
        <v>38.729999999999997</v>
      </c>
      <c r="R34">
        <v>0</v>
      </c>
      <c r="S34" t="s">
        <v>216</v>
      </c>
      <c r="T34">
        <v>0</v>
      </c>
      <c r="U34" s="19" t="s">
        <v>324</v>
      </c>
      <c r="V34" s="17">
        <v>8924.98</v>
      </c>
      <c r="W34" s="17">
        <v>7347.52</v>
      </c>
      <c r="X34" s="19" t="s">
        <v>325</v>
      </c>
      <c r="Y34" s="18">
        <v>0</v>
      </c>
      <c r="Z34" s="18">
        <v>0</v>
      </c>
      <c r="AA34" s="18">
        <v>0</v>
      </c>
      <c r="AB34" s="18">
        <v>0</v>
      </c>
      <c r="AC34" t="s">
        <v>217</v>
      </c>
      <c r="AD34">
        <v>0</v>
      </c>
      <c r="AE34">
        <v>0</v>
      </c>
      <c r="AF34">
        <v>0</v>
      </c>
      <c r="AG34" s="18">
        <v>0</v>
      </c>
      <c r="AH34" s="18">
        <v>0</v>
      </c>
      <c r="AI34" s="18">
        <v>0</v>
      </c>
      <c r="AJ34" s="18" t="s">
        <v>315</v>
      </c>
      <c r="AK34">
        <v>0</v>
      </c>
      <c r="AL34">
        <v>0</v>
      </c>
      <c r="AM34">
        <v>0</v>
      </c>
      <c r="AN34">
        <v>0</v>
      </c>
      <c r="AO34" t="s">
        <v>218</v>
      </c>
      <c r="AP34">
        <v>0</v>
      </c>
      <c r="AQ34" s="17">
        <v>0</v>
      </c>
      <c r="AR34" s="17">
        <v>0</v>
      </c>
      <c r="AS34" s="17" t="s">
        <v>240</v>
      </c>
      <c r="AT34" s="17">
        <v>0</v>
      </c>
      <c r="AU34" s="17">
        <v>0</v>
      </c>
      <c r="AV34" s="17">
        <v>0</v>
      </c>
      <c r="AW34" s="18" t="s">
        <v>313</v>
      </c>
      <c r="AX34" s="17">
        <v>392.2</v>
      </c>
      <c r="AY34" s="17">
        <v>392.2</v>
      </c>
      <c r="AZ34" s="18" t="s">
        <v>314</v>
      </c>
      <c r="BA34" s="17" t="s">
        <v>220</v>
      </c>
      <c r="BB34" s="17">
        <v>0</v>
      </c>
      <c r="BC34" s="17">
        <v>0</v>
      </c>
      <c r="BD34" s="17">
        <v>0</v>
      </c>
      <c r="BE34" s="18">
        <v>0</v>
      </c>
      <c r="BF34" s="18">
        <v>0</v>
      </c>
      <c r="BG34" s="18" t="s">
        <v>316</v>
      </c>
      <c r="BH34">
        <v>942.4</v>
      </c>
      <c r="BI34">
        <v>942.4</v>
      </c>
      <c r="BJ34" t="s">
        <v>241</v>
      </c>
      <c r="BK34">
        <f>3739.06+2487.32</f>
        <v>6226.38</v>
      </c>
      <c r="BL34" t="s">
        <v>219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 t="s">
        <v>246</v>
      </c>
      <c r="CL34" t="s">
        <v>238</v>
      </c>
      <c r="CM34" s="2">
        <v>44215</v>
      </c>
      <c r="CN34" s="2">
        <v>44196</v>
      </c>
      <c r="CO34" t="s">
        <v>245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2019-03-19T19:36:00Z</dcterms:created>
  <dcterms:modified xsi:type="dcterms:W3CDTF">2021-04-06T22:03:06Z</dcterms:modified>
</cp:coreProperties>
</file>