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HIGO 4T 2025\1-HIGO 4T 2025\"/>
    </mc:Choice>
  </mc:AlternateContent>
  <xr:revisionPtr revIDLastSave="0" documentId="13_ncr:1_{84F5F855-5FEE-464C-8611-8CBF877D421A}" xr6:coauthVersionLast="47" xr6:coauthVersionMax="47" xr10:uidLastSave="{00000000-0000-0000-0000-000000000000}"/>
  <bookViews>
    <workbookView xWindow="-120" yWindow="-120" windowWidth="29040" windowHeight="15720" tabRatio="987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</calcChain>
</file>

<file path=xl/sharedStrings.xml><?xml version="1.0" encoding="utf-8"?>
<sst xmlns="http://schemas.openxmlformats.org/spreadsheetml/2006/main" count="1042" uniqueCount="280">
  <si>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</si>
  <si>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</si>
  <si>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</si>
  <si>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</si>
  <si>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</si>
  <si>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</si>
  <si>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</si>
  <si>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</si>
  <si>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</si>
  <si>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</si>
  <si>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</si>
  <si>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</si>
  <si>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</si>
  <si>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</si>
  <si>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</si>
  <si>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</si>
  <si>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</si>
  <si>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</si>
  <si>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</si>
  <si>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</si>
  <si>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</si>
  <si>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</si>
  <si>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</si>
  <si>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</si>
  <si>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</si>
  <si>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</si>
  <si>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</si>
  <si>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</si>
  <si>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</si>
  <si>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</si>
  <si>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</si>
  <si>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</si>
  <si>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</si>
  <si>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</si>
  <si>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</si>
  <si>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</si>
  <si>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</si>
  <si>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</si>
  <si>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</si>
  <si>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</si>
  <si>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</si>
  <si>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</si>
  <si>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</si>
  <si>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</si>
  <si>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</si>
  <si>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</si>
  <si>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</si>
  <si>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</si>
  <si>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</si>
  <si>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</si>
  <si>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</si>
  <si>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</si>
  <si>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</si>
  <si>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</si>
  <si>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</si>
  <si>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</si>
  <si>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</si>
  <si>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</si>
  <si>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</si>
  <si>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</si>
  <si>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</si>
  <si>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</si>
  <si>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</si>
  <si>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</si>
  <si>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</si>
  <si>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</si>
  <si>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</si>
  <si>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</si>
  <si>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</si>
  <si>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</si>
  <si>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</si>
  <si>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</si>
  <si>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</si>
  <si>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</si>
  <si>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</si>
  <si>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</si>
  <si>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</si>
  <si>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</si>
  <si>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</si>
  <si>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</si>
  <si>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</si>
  <si>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</si>
  <si>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</si>
  <si>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</si>
  <si>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</si>
  <si>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</si>
  <si>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</si>
  <si>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</si>
  <si>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</si>
  <si>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</si>
  <si>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</si>
  <si>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</si>
  <si>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</si>
  <si>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</si>
  <si>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</si>
  <si>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</si>
  <si>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</si>
  <si>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</si>
  <si>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</si>
  <si>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</si>
  <si>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</si>
  <si>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</si>
  <si>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</si>
  <si>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</si>
  <si>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</si>
  <si>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</si>
  <si>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</si>
  <si>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</si>
  <si>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</si>
  <si>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</si>
  <si>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</si>
  <si>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</si>
  <si>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</si>
  <si>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</si>
  <si>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</si>
  <si>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</si>
  <si>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</si>
  <si>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</si>
  <si>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</si>
  <si>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</si>
  <si>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</si>
  <si>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</si>
  <si>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</si>
  <si>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</si>
  <si>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</si>
  <si>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</si>
  <si>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</si>
  <si>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</si>
  <si>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</si>
  <si>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</si>
  <si>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</si>
  <si>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</si>
  <si>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</si>
  <si>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</si>
  <si>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</si>
  <si>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</si>
  <si>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</si>
  <si>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</si>
  <si>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</si>
  <si>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</si>
  <si>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</si>
  <si>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</si>
  <si>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</si>
  <si>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</si>
  <si>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</si>
  <si>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</si>
  <si>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</si>
  <si>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</si>
  <si>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</si>
  <si>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</si>
  <si>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</si>
  <si>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</si>
  <si>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</si>
  <si>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</si>
  <si>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</si>
  <si>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</si>
  <si>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</si>
  <si>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</si>
  <si>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</si>
  <si>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</si>
  <si>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</si>
  <si>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</si>
  <si>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</si>
  <si>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</si>
  <si>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</si>
  <si>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</si>
  <si>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</si>
  <si>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</si>
  <si>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</si>
  <si>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</si>
  <si>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</si>
  <si>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</si>
  <si>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</si>
  <si>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</si>
  <si>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</si>
  <si>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</si>
  <si>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</si>
  <si>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</si>
  <si>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</si>
  <si>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</si>
  <si>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</si>
  <si>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</si>
  <si>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</si>
  <si>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</si>
  <si>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</si>
  <si>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</si>
  <si>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</si>
  <si>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</si>
  <si>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</si>
  <si>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</si>
  <si>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</si>
  <si>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</si>
  <si>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</si>
  <si>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</si>
  <si>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</si>
  <si>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</si>
  <si>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</si>
  <si>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</si>
  <si>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</si>
  <si>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</si>
  <si>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</si>
  <si>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</si>
  <si>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</si>
  <si>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</si>
  <si>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</si>
  <si>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</si>
  <si>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</si>
  <si>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</si>
  <si>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</si>
  <si>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</si>
  <si>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</si>
  <si>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</si>
  <si>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</si>
  <si>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FONTANERO</t>
  </si>
  <si>
    <t>AUXILIAR ADMINISTRATIVO</t>
  </si>
  <si>
    <t>OPERADOR EQUIPO CARCAMO DE AGUAS NEGRAS</t>
  </si>
  <si>
    <t>LECTURISTA NOTIFICADOR</t>
  </si>
  <si>
    <t>JEFE DE LA OFICINA COMERCIAL Y ADMINSITRATIVA</t>
  </si>
  <si>
    <t>ENCARGADO DE LA OFICINA TECNICA</t>
  </si>
  <si>
    <t>OPERADOR EDE EQUIPO DE BOMBEO</t>
  </si>
  <si>
    <t>SECCION COMERCIAL (CAJERA)</t>
  </si>
  <si>
    <t xml:space="preserve">OPERADOR DE EQUIPO DE BOMBEO </t>
  </si>
  <si>
    <t>DIRECCION GENERAL</t>
  </si>
  <si>
    <t>OFICINA TECNICA</t>
  </si>
  <si>
    <t>OFICINA COMERCIAL Y ADMINISTRATIVA</t>
  </si>
  <si>
    <t>SECCION COMERCIAL</t>
  </si>
  <si>
    <t>JEFE DE OFICINA OPERADORA</t>
  </si>
  <si>
    <t>RIGOBERTO</t>
  </si>
  <si>
    <t>HECTOR</t>
  </si>
  <si>
    <t>ANA VIRGINIA</t>
  </si>
  <si>
    <t>MARCO ANTONIO</t>
  </si>
  <si>
    <t>MANUEL ALEJANDRO</t>
  </si>
  <si>
    <t xml:space="preserve">GABRIEL </t>
  </si>
  <si>
    <t>MIGUEL TADEO</t>
  </si>
  <si>
    <t>REYNALDO</t>
  </si>
  <si>
    <t>GALDINO</t>
  </si>
  <si>
    <t>JOSE CARLOS</t>
  </si>
  <si>
    <t>ALFONSO</t>
  </si>
  <si>
    <t>YURIDIA MONSERRAT</t>
  </si>
  <si>
    <t>GONZALO</t>
  </si>
  <si>
    <t>EDNITA</t>
  </si>
  <si>
    <t xml:space="preserve">BRIGIDO </t>
  </si>
  <si>
    <t xml:space="preserve">ZALETA </t>
  </si>
  <si>
    <t>BALDERAS</t>
  </si>
  <si>
    <t xml:space="preserve">CRUZ </t>
  </si>
  <si>
    <t xml:space="preserve">MEZA </t>
  </si>
  <si>
    <t xml:space="preserve">GONZALEZ </t>
  </si>
  <si>
    <t>GONZALEZ</t>
  </si>
  <si>
    <t>MARTINEZ</t>
  </si>
  <si>
    <t>HERNANDEZ</t>
  </si>
  <si>
    <t>MENDO</t>
  </si>
  <si>
    <t xml:space="preserve">MERAZ </t>
  </si>
  <si>
    <t>MEZA</t>
  </si>
  <si>
    <t>NAVA</t>
  </si>
  <si>
    <t>RODRIGUEZ</t>
  </si>
  <si>
    <t>TREJO</t>
  </si>
  <si>
    <t xml:space="preserve">RUIZ </t>
  </si>
  <si>
    <t xml:space="preserve">ZUÑIGA </t>
  </si>
  <si>
    <t>GEA</t>
  </si>
  <si>
    <t>LANTO</t>
  </si>
  <si>
    <t>SANCHEZ</t>
  </si>
  <si>
    <t>ORTIZ</t>
  </si>
  <si>
    <t>PEREZ</t>
  </si>
  <si>
    <t>TENORIO</t>
  </si>
  <si>
    <t>GUTIERREZ</t>
  </si>
  <si>
    <t>CUESTA</t>
  </si>
  <si>
    <t>OLLERVIDES</t>
  </si>
  <si>
    <t>DE JESUS</t>
  </si>
  <si>
    <t>CRUZ</t>
  </si>
  <si>
    <t>PESOS MEXICANOS</t>
  </si>
  <si>
    <t xml:space="preserve">OFICINA COMERCIAL Y ADMINISTRATIVA </t>
  </si>
  <si>
    <t>OFICINA OPERADORA DE EL HIGO, VER., INFORMACION CORRESPONDIENTE AL 4to. TRIMESTRE DE 2025.</t>
  </si>
  <si>
    <t>NINGUNA</t>
  </si>
  <si>
    <t>SALARIO</t>
  </si>
  <si>
    <t>QUINCENAL</t>
  </si>
  <si>
    <t>AGUINALDO 1 Y 2</t>
  </si>
  <si>
    <t>ANUAL</t>
  </si>
  <si>
    <t>PRIMA VACACIONAL</t>
  </si>
  <si>
    <t>ESTIMULO POR MODERNIZACION ADMINISTRATIVA</t>
  </si>
  <si>
    <t>RETROACTIVO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</si>
</sst>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/>
    <xf numFmtId="0" fontId="0" fillId="0" borderId="0" xfId="0" applyFill="1"/>
    <xf numFmtId="49" fontId="0" fillId="0" borderId="0" xfId="0" applyNumberFormat="1" applyFill="1" applyAlignment="1">
      <alignment vertical="center" wrapText="1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Fill="1" applyBorder="1"/>
    <xf numFmtId="0" fontId="6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F27"/>
  <sheetViews>
    <sheetView tabSelected="1" topLeftCell="M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3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88</v>
      </c>
      <c r="E8" s="5">
        <v>1</v>
      </c>
      <c r="F8" t="s">
        <v>212</v>
      </c>
      <c r="G8" t="s">
        <v>212</v>
      </c>
      <c r="H8" t="s">
        <v>222</v>
      </c>
      <c r="I8" s="6" t="s">
        <v>227</v>
      </c>
      <c r="J8" s="6" t="s">
        <v>242</v>
      </c>
      <c r="K8" s="6" t="s">
        <v>258</v>
      </c>
      <c r="L8" t="s">
        <v>91</v>
      </c>
      <c r="M8" s="18">
        <f>(50003.36*2)</f>
        <v>100006.72</v>
      </c>
      <c r="N8" s="7" t="s">
        <v>269</v>
      </c>
      <c r="O8" s="18">
        <f>(4720.97*2)</f>
        <v>9441.94</v>
      </c>
      <c r="P8" s="7" t="s">
        <v>269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270</v>
      </c>
      <c r="AE8" s="4">
        <v>46022</v>
      </c>
      <c r="AF8" s="8" t="s">
        <v>271</v>
      </c>
    </row>
    <row r="9" spans="1:32" x14ac:dyDescent="0.25">
      <c r="A9">
        <v>2025</v>
      </c>
      <c r="B9" s="4">
        <v>45931</v>
      </c>
      <c r="C9" s="4">
        <v>46022</v>
      </c>
      <c r="D9" t="s">
        <v>82</v>
      </c>
      <c r="E9" s="5">
        <v>4</v>
      </c>
      <c r="F9" t="s">
        <v>213</v>
      </c>
      <c r="G9" t="s">
        <v>213</v>
      </c>
      <c r="H9" t="s">
        <v>223</v>
      </c>
      <c r="I9" s="6" t="s">
        <v>228</v>
      </c>
      <c r="J9" s="6" t="s">
        <v>243</v>
      </c>
      <c r="K9" s="6" t="s">
        <v>259</v>
      </c>
      <c r="L9" t="s">
        <v>91</v>
      </c>
      <c r="M9" s="18">
        <f>(10262.61*2)</f>
        <v>20525.22</v>
      </c>
      <c r="N9" s="7" t="s">
        <v>269</v>
      </c>
      <c r="O9" s="18">
        <f>(7442.24*2)</f>
        <v>14884.48</v>
      </c>
      <c r="P9" s="7" t="s">
        <v>269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270</v>
      </c>
      <c r="AE9" s="4">
        <v>46022</v>
      </c>
      <c r="AF9" t="s">
        <v>271</v>
      </c>
    </row>
    <row r="10" spans="1:32" x14ac:dyDescent="0.25">
      <c r="A10">
        <v>2025</v>
      </c>
      <c r="B10" s="4">
        <v>45931</v>
      </c>
      <c r="C10" s="4">
        <v>46022</v>
      </c>
      <c r="D10" t="s">
        <v>84</v>
      </c>
      <c r="E10" s="5">
        <v>4</v>
      </c>
      <c r="F10" t="s">
        <v>214</v>
      </c>
      <c r="G10" t="s">
        <v>214</v>
      </c>
      <c r="H10" t="s">
        <v>224</v>
      </c>
      <c r="I10" s="6" t="s">
        <v>229</v>
      </c>
      <c r="J10" s="6" t="s">
        <v>244</v>
      </c>
      <c r="K10" s="6" t="s">
        <v>260</v>
      </c>
      <c r="L10" t="s">
        <v>92</v>
      </c>
      <c r="M10" s="18">
        <f>(5913.51*2)</f>
        <v>11827.02</v>
      </c>
      <c r="N10" s="6" t="s">
        <v>269</v>
      </c>
      <c r="O10" s="18">
        <f>(4789.29*2)</f>
        <v>9578.58</v>
      </c>
      <c r="P10" s="6" t="s">
        <v>269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270</v>
      </c>
      <c r="AE10" s="4">
        <v>46022</v>
      </c>
      <c r="AF10" t="s">
        <v>271</v>
      </c>
    </row>
    <row r="11" spans="1:32" x14ac:dyDescent="0.25">
      <c r="A11">
        <v>2025</v>
      </c>
      <c r="B11" s="4">
        <v>45931</v>
      </c>
      <c r="C11" s="4">
        <v>46022</v>
      </c>
      <c r="D11" t="s">
        <v>84</v>
      </c>
      <c r="E11" s="5">
        <v>4</v>
      </c>
      <c r="F11" t="s">
        <v>215</v>
      </c>
      <c r="G11" t="s">
        <v>215</v>
      </c>
      <c r="H11" t="s">
        <v>223</v>
      </c>
      <c r="I11" s="6" t="s">
        <v>230</v>
      </c>
      <c r="J11" s="6" t="s">
        <v>245</v>
      </c>
      <c r="K11" s="6" t="s">
        <v>247</v>
      </c>
      <c r="L11" t="s">
        <v>91</v>
      </c>
      <c r="M11" s="18">
        <f>(4334.94*2)</f>
        <v>8669.8799999999992</v>
      </c>
      <c r="N11" s="6" t="s">
        <v>269</v>
      </c>
      <c r="O11" s="18">
        <f>(2388.11*2)</f>
        <v>4776.22</v>
      </c>
      <c r="P11" s="6" t="s">
        <v>269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270</v>
      </c>
      <c r="AE11" s="4">
        <v>46022</v>
      </c>
      <c r="AF11" t="s">
        <v>271</v>
      </c>
    </row>
    <row r="12" spans="1:32" x14ac:dyDescent="0.25">
      <c r="A12">
        <v>2025</v>
      </c>
      <c r="B12" s="4">
        <v>45931</v>
      </c>
      <c r="C12" s="4">
        <v>46022</v>
      </c>
      <c r="D12" t="s">
        <v>84</v>
      </c>
      <c r="E12" s="5">
        <v>4</v>
      </c>
      <c r="F12" t="s">
        <v>213</v>
      </c>
      <c r="G12" t="s">
        <v>213</v>
      </c>
      <c r="H12" t="s">
        <v>223</v>
      </c>
      <c r="I12" s="6" t="s">
        <v>231</v>
      </c>
      <c r="J12" s="6" t="s">
        <v>246</v>
      </c>
      <c r="K12" s="6" t="s">
        <v>261</v>
      </c>
      <c r="L12" t="s">
        <v>91</v>
      </c>
      <c r="M12" s="18">
        <f>(5937.06*2)</f>
        <v>11874.12</v>
      </c>
      <c r="N12" s="6" t="s">
        <v>269</v>
      </c>
      <c r="O12" s="19">
        <f>(2974.65*2)</f>
        <v>5949.3</v>
      </c>
      <c r="P12" s="6" t="s">
        <v>269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270</v>
      </c>
      <c r="AE12" s="4">
        <v>46022</v>
      </c>
      <c r="AF12" t="s">
        <v>271</v>
      </c>
    </row>
    <row r="13" spans="1:32" x14ac:dyDescent="0.25">
      <c r="A13">
        <v>2025</v>
      </c>
      <c r="B13" s="4">
        <v>45931</v>
      </c>
      <c r="C13" s="4">
        <v>46022</v>
      </c>
      <c r="D13" t="s">
        <v>84</v>
      </c>
      <c r="E13" s="5">
        <v>4</v>
      </c>
      <c r="F13" t="s">
        <v>216</v>
      </c>
      <c r="G13" t="s">
        <v>216</v>
      </c>
      <c r="H13" t="s">
        <v>225</v>
      </c>
      <c r="I13" s="7" t="s">
        <v>232</v>
      </c>
      <c r="J13" s="7" t="s">
        <v>247</v>
      </c>
      <c r="K13" s="7" t="s">
        <v>262</v>
      </c>
      <c r="L13" t="s">
        <v>91</v>
      </c>
      <c r="M13" s="18">
        <f>(4349.94*2)</f>
        <v>8699.8799999999992</v>
      </c>
      <c r="N13" s="6" t="s">
        <v>269</v>
      </c>
      <c r="O13" s="18">
        <f>(2976.92*2)</f>
        <v>5953.84</v>
      </c>
      <c r="P13" s="6" t="s">
        <v>269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270</v>
      </c>
      <c r="AE13" s="4">
        <v>46022</v>
      </c>
      <c r="AF13" t="s">
        <v>271</v>
      </c>
    </row>
    <row r="14" spans="1:32" x14ac:dyDescent="0.25">
      <c r="A14">
        <v>2025</v>
      </c>
      <c r="B14" s="4">
        <v>45931</v>
      </c>
      <c r="C14" s="4">
        <v>46022</v>
      </c>
      <c r="D14" t="s">
        <v>84</v>
      </c>
      <c r="E14" s="5">
        <v>4</v>
      </c>
      <c r="F14" t="s">
        <v>213</v>
      </c>
      <c r="G14" t="s">
        <v>213</v>
      </c>
      <c r="H14" t="s">
        <v>223</v>
      </c>
      <c r="I14" s="7" t="s">
        <v>233</v>
      </c>
      <c r="J14" s="7" t="s">
        <v>248</v>
      </c>
      <c r="K14" s="7" t="s">
        <v>249</v>
      </c>
      <c r="L14" t="s">
        <v>91</v>
      </c>
      <c r="M14" s="18">
        <f>(6948.4*2)</f>
        <v>13896.8</v>
      </c>
      <c r="N14" s="6" t="s">
        <v>269</v>
      </c>
      <c r="O14" s="18">
        <f>(5932.51*2)</f>
        <v>11865.02</v>
      </c>
      <c r="P14" s="6" t="s">
        <v>269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270</v>
      </c>
      <c r="AE14" s="4">
        <v>46022</v>
      </c>
      <c r="AF14" t="s">
        <v>271</v>
      </c>
    </row>
    <row r="15" spans="1:32" x14ac:dyDescent="0.25">
      <c r="A15">
        <v>2025</v>
      </c>
      <c r="B15" s="4">
        <v>45931</v>
      </c>
      <c r="C15" s="4">
        <v>46022</v>
      </c>
      <c r="D15" t="s">
        <v>88</v>
      </c>
      <c r="E15" s="5">
        <v>2</v>
      </c>
      <c r="F15" t="s">
        <v>217</v>
      </c>
      <c r="G15" t="s">
        <v>217</v>
      </c>
      <c r="H15" t="s">
        <v>226</v>
      </c>
      <c r="I15" s="6" t="s">
        <v>234</v>
      </c>
      <c r="J15" s="6" t="s">
        <v>249</v>
      </c>
      <c r="K15" s="6" t="s">
        <v>263</v>
      </c>
      <c r="L15" t="s">
        <v>91</v>
      </c>
      <c r="M15" s="18">
        <f>(11580.41*2)</f>
        <v>23160.82</v>
      </c>
      <c r="N15" s="6" t="s">
        <v>269</v>
      </c>
      <c r="O15" s="18">
        <f>(5699.05*2)</f>
        <v>11398.1</v>
      </c>
      <c r="P15" s="6" t="s">
        <v>269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270</v>
      </c>
      <c r="AE15" s="4">
        <v>46022</v>
      </c>
      <c r="AF15" t="s">
        <v>271</v>
      </c>
    </row>
    <row r="16" spans="1:32" x14ac:dyDescent="0.25">
      <c r="A16">
        <v>2025</v>
      </c>
      <c r="B16" s="4">
        <v>45931</v>
      </c>
      <c r="C16" s="4">
        <v>46022</v>
      </c>
      <c r="D16" t="s">
        <v>84</v>
      </c>
      <c r="E16" s="5">
        <v>4</v>
      </c>
      <c r="F16" t="s">
        <v>218</v>
      </c>
      <c r="G16" t="s">
        <v>218</v>
      </c>
      <c r="H16" t="s">
        <v>226</v>
      </c>
      <c r="I16" s="7" t="s">
        <v>235</v>
      </c>
      <c r="J16" s="7" t="s">
        <v>250</v>
      </c>
      <c r="K16" s="7" t="s">
        <v>264</v>
      </c>
      <c r="L16" t="s">
        <v>91</v>
      </c>
      <c r="M16" s="18">
        <f>(4334.94*2)</f>
        <v>8669.8799999999992</v>
      </c>
      <c r="N16" s="6" t="s">
        <v>269</v>
      </c>
      <c r="O16" s="18">
        <f>(3975.18*2)</f>
        <v>7950.36</v>
      </c>
      <c r="P16" s="6" t="s">
        <v>269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270</v>
      </c>
      <c r="AE16" s="4">
        <v>46022</v>
      </c>
      <c r="AF16" t="s">
        <v>271</v>
      </c>
    </row>
    <row r="17" spans="1:32" x14ac:dyDescent="0.25">
      <c r="A17">
        <v>2025</v>
      </c>
      <c r="B17" s="4">
        <v>45931</v>
      </c>
      <c r="C17" s="4">
        <v>46022</v>
      </c>
      <c r="D17" t="s">
        <v>84</v>
      </c>
      <c r="E17" s="5">
        <v>4</v>
      </c>
      <c r="F17" t="s">
        <v>213</v>
      </c>
      <c r="G17" t="s">
        <v>213</v>
      </c>
      <c r="H17" t="s">
        <v>223</v>
      </c>
      <c r="I17" s="7" t="s">
        <v>236</v>
      </c>
      <c r="J17" s="7" t="s">
        <v>251</v>
      </c>
      <c r="K17" s="7" t="s">
        <v>265</v>
      </c>
      <c r="L17" t="s">
        <v>91</v>
      </c>
      <c r="M17" s="18">
        <f>(6037.71*2)</f>
        <v>12075.42</v>
      </c>
      <c r="N17" s="6" t="s">
        <v>269</v>
      </c>
      <c r="O17" s="18">
        <f>(5047.62*2)</f>
        <v>10095.24</v>
      </c>
      <c r="P17" s="6" t="s">
        <v>269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270</v>
      </c>
      <c r="AE17" s="4">
        <v>46022</v>
      </c>
      <c r="AF17" t="s">
        <v>271</v>
      </c>
    </row>
    <row r="18" spans="1:32" x14ac:dyDescent="0.25">
      <c r="A18">
        <v>2025</v>
      </c>
      <c r="B18" s="4">
        <v>45931</v>
      </c>
      <c r="C18" s="4">
        <v>46022</v>
      </c>
      <c r="D18" t="s">
        <v>84</v>
      </c>
      <c r="E18" s="5">
        <v>4</v>
      </c>
      <c r="F18" t="s">
        <v>219</v>
      </c>
      <c r="G18" t="s">
        <v>219</v>
      </c>
      <c r="H18" t="s">
        <v>223</v>
      </c>
      <c r="I18" s="7" t="s">
        <v>237</v>
      </c>
      <c r="J18" s="7" t="s">
        <v>252</v>
      </c>
      <c r="K18" s="7" t="s">
        <v>252</v>
      </c>
      <c r="L18" t="s">
        <v>91</v>
      </c>
      <c r="M18" s="18">
        <f>(4625.76*2)</f>
        <v>9251.52</v>
      </c>
      <c r="N18" s="6" t="s">
        <v>269</v>
      </c>
      <c r="O18" s="18">
        <f>(3316.01*2)</f>
        <v>6632.02</v>
      </c>
      <c r="P18" s="6" t="s">
        <v>269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270</v>
      </c>
      <c r="AE18" s="4">
        <v>46022</v>
      </c>
      <c r="AF18" t="s">
        <v>271</v>
      </c>
    </row>
    <row r="19" spans="1:32" x14ac:dyDescent="0.25">
      <c r="A19">
        <v>2025</v>
      </c>
      <c r="B19" s="4">
        <v>45931</v>
      </c>
      <c r="C19" s="4">
        <v>46022</v>
      </c>
      <c r="D19" t="s">
        <v>84</v>
      </c>
      <c r="E19" s="5">
        <v>4</v>
      </c>
      <c r="F19" t="s">
        <v>214</v>
      </c>
      <c r="G19" t="s">
        <v>214</v>
      </c>
      <c r="H19" t="s">
        <v>224</v>
      </c>
      <c r="I19" s="7" t="s">
        <v>238</v>
      </c>
      <c r="J19" s="7" t="s">
        <v>253</v>
      </c>
      <c r="K19" s="7" t="s">
        <v>266</v>
      </c>
      <c r="L19" t="s">
        <v>92</v>
      </c>
      <c r="M19" s="18">
        <f>(4364.06*2)</f>
        <v>8728.1200000000008</v>
      </c>
      <c r="N19" s="6" t="s">
        <v>269</v>
      </c>
      <c r="O19" s="18">
        <f>(4006.8*2)</f>
        <v>8013.6</v>
      </c>
      <c r="P19" s="6" t="s">
        <v>269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270</v>
      </c>
      <c r="AE19" s="4">
        <v>46022</v>
      </c>
      <c r="AF19" t="s">
        <v>271</v>
      </c>
    </row>
    <row r="20" spans="1:32" x14ac:dyDescent="0.25">
      <c r="A20">
        <v>2025</v>
      </c>
      <c r="B20" s="4">
        <v>45931</v>
      </c>
      <c r="C20" s="4">
        <v>46022</v>
      </c>
      <c r="D20" t="s">
        <v>84</v>
      </c>
      <c r="E20" s="5">
        <v>4</v>
      </c>
      <c r="F20" t="s">
        <v>213</v>
      </c>
      <c r="G20" t="s">
        <v>213</v>
      </c>
      <c r="H20" t="s">
        <v>223</v>
      </c>
      <c r="I20" s="7" t="s">
        <v>239</v>
      </c>
      <c r="J20" s="7" t="s">
        <v>254</v>
      </c>
      <c r="K20" s="6" t="s">
        <v>255</v>
      </c>
      <c r="L20" t="s">
        <v>91</v>
      </c>
      <c r="M20" s="18">
        <f>(6776.36*2)</f>
        <v>13552.72</v>
      </c>
      <c r="N20" s="6" t="s">
        <v>269</v>
      </c>
      <c r="O20" s="18">
        <f>(5602.34*2)</f>
        <v>11204.68</v>
      </c>
      <c r="P20" s="6" t="s">
        <v>269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270</v>
      </c>
      <c r="AE20" s="4">
        <v>46022</v>
      </c>
      <c r="AF20" t="s">
        <v>271</v>
      </c>
    </row>
    <row r="21" spans="1:32" x14ac:dyDescent="0.25">
      <c r="A21">
        <v>2025</v>
      </c>
      <c r="B21" s="4">
        <v>45931</v>
      </c>
      <c r="C21" s="4">
        <v>46022</v>
      </c>
      <c r="D21" t="s">
        <v>84</v>
      </c>
      <c r="E21" s="5">
        <v>4</v>
      </c>
      <c r="F21" t="s">
        <v>220</v>
      </c>
      <c r="G21" t="s">
        <v>220</v>
      </c>
      <c r="H21" t="s">
        <v>224</v>
      </c>
      <c r="I21" s="7" t="s">
        <v>240</v>
      </c>
      <c r="J21" s="7" t="s">
        <v>256</v>
      </c>
      <c r="K21" s="7" t="s">
        <v>267</v>
      </c>
      <c r="L21" t="s">
        <v>92</v>
      </c>
      <c r="M21" s="18">
        <f>(13249.65*2)</f>
        <v>26499.3</v>
      </c>
      <c r="N21" s="6" t="s">
        <v>269</v>
      </c>
      <c r="O21" s="18">
        <f>(10370.57*2)</f>
        <v>20741.14</v>
      </c>
      <c r="P21" s="6" t="s">
        <v>269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270</v>
      </c>
      <c r="AE21" s="4">
        <v>46022</v>
      </c>
      <c r="AF21" t="s">
        <v>271</v>
      </c>
    </row>
    <row r="22" spans="1:32" x14ac:dyDescent="0.25">
      <c r="A22">
        <v>2025</v>
      </c>
      <c r="B22" s="4">
        <v>45931</v>
      </c>
      <c r="C22" s="4">
        <v>46022</v>
      </c>
      <c r="D22" t="s">
        <v>84</v>
      </c>
      <c r="E22" s="5">
        <v>4</v>
      </c>
      <c r="F22" t="s">
        <v>221</v>
      </c>
      <c r="G22" t="s">
        <v>221</v>
      </c>
      <c r="H22" t="s">
        <v>223</v>
      </c>
      <c r="I22" s="7" t="s">
        <v>241</v>
      </c>
      <c r="J22" s="7" t="s">
        <v>257</v>
      </c>
      <c r="K22" s="7" t="s">
        <v>268</v>
      </c>
      <c r="L22" t="s">
        <v>91</v>
      </c>
      <c r="M22" s="18">
        <f>(6067.71*2)</f>
        <v>12135.42</v>
      </c>
      <c r="N22" s="6" t="s">
        <v>269</v>
      </c>
      <c r="O22" s="18">
        <f>(5070.84*2)</f>
        <v>10141.68</v>
      </c>
      <c r="P22" s="6" t="s">
        <v>269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270</v>
      </c>
      <c r="AE22" s="4">
        <v>46022</v>
      </c>
      <c r="AF22" t="s">
        <v>271</v>
      </c>
    </row>
    <row r="24" spans="1:32" ht="15" customHeight="1" x14ac:dyDescent="0.25">
      <c r="M24" s="12"/>
      <c r="O24" s="20"/>
    </row>
    <row r="25" spans="1:32" ht="15" customHeight="1" x14ac:dyDescent="0.25">
      <c r="M25" s="12"/>
      <c r="O25" s="20"/>
    </row>
    <row r="26" spans="1:32" ht="15" customHeight="1" x14ac:dyDescent="0.25">
      <c r="M26" s="12"/>
      <c r="O26" s="20"/>
    </row>
    <row r="27" spans="1:32" x14ac:dyDescent="0.25">
      <c r="O27" s="17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opLeftCell="C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0" t="s">
        <v>278</v>
      </c>
      <c r="C4">
        <v>645.09</v>
      </c>
      <c r="D4" s="10">
        <v>645.09</v>
      </c>
      <c r="E4" t="s">
        <v>269</v>
      </c>
      <c r="F4" t="s">
        <v>276</v>
      </c>
    </row>
    <row r="5" spans="1:6" x14ac:dyDescent="0.25">
      <c r="A5">
        <v>2</v>
      </c>
      <c r="B5" t="s">
        <v>278</v>
      </c>
      <c r="C5">
        <v>6390</v>
      </c>
      <c r="D5">
        <v>6390</v>
      </c>
      <c r="E5" t="s">
        <v>269</v>
      </c>
      <c r="F5" t="s">
        <v>276</v>
      </c>
    </row>
    <row r="6" spans="1:6" x14ac:dyDescent="0.25">
      <c r="A6">
        <v>3</v>
      </c>
      <c r="B6" t="s">
        <v>278</v>
      </c>
      <c r="C6">
        <v>3143.4</v>
      </c>
      <c r="D6">
        <v>3143.4</v>
      </c>
      <c r="E6" t="s">
        <v>269</v>
      </c>
      <c r="F6" t="s">
        <v>276</v>
      </c>
    </row>
    <row r="7" spans="1:6" x14ac:dyDescent="0.25">
      <c r="A7">
        <v>4</v>
      </c>
      <c r="B7" t="s">
        <v>278</v>
      </c>
      <c r="C7">
        <v>2400.5</v>
      </c>
      <c r="D7">
        <v>2400.5</v>
      </c>
      <c r="E7" t="s">
        <v>269</v>
      </c>
      <c r="F7" t="s">
        <v>276</v>
      </c>
    </row>
    <row r="8" spans="1:6" x14ac:dyDescent="0.25">
      <c r="A8">
        <v>5</v>
      </c>
      <c r="B8" t="s">
        <v>278</v>
      </c>
      <c r="C8">
        <v>4329.45</v>
      </c>
      <c r="D8">
        <v>4329.45</v>
      </c>
      <c r="E8" t="s">
        <v>269</v>
      </c>
      <c r="F8" t="s">
        <v>276</v>
      </c>
    </row>
    <row r="9" spans="1:6" x14ac:dyDescent="0.25">
      <c r="A9">
        <v>6</v>
      </c>
      <c r="B9" t="s">
        <v>278</v>
      </c>
      <c r="C9">
        <v>2599.9499999999998</v>
      </c>
      <c r="D9">
        <v>2599.9499999999998</v>
      </c>
      <c r="E9" t="s">
        <v>269</v>
      </c>
      <c r="F9" t="s">
        <v>276</v>
      </c>
    </row>
    <row r="10" spans="1:6" x14ac:dyDescent="0.25">
      <c r="A10">
        <v>7</v>
      </c>
      <c r="B10" t="s">
        <v>278</v>
      </c>
      <c r="C10">
        <v>670.94</v>
      </c>
      <c r="D10">
        <v>670.94</v>
      </c>
      <c r="E10" t="s">
        <v>269</v>
      </c>
      <c r="F10" t="s">
        <v>276</v>
      </c>
    </row>
    <row r="11" spans="1:6" x14ac:dyDescent="0.25">
      <c r="A11">
        <v>8</v>
      </c>
      <c r="B11" t="s">
        <v>278</v>
      </c>
      <c r="C11">
        <v>7642.8</v>
      </c>
      <c r="D11">
        <v>7642.8</v>
      </c>
      <c r="E11" t="s">
        <v>269</v>
      </c>
      <c r="F11" t="s">
        <v>276</v>
      </c>
    </row>
    <row r="12" spans="1:6" x14ac:dyDescent="0.25">
      <c r="A12">
        <v>9</v>
      </c>
      <c r="B12" t="s">
        <v>278</v>
      </c>
      <c r="C12">
        <v>2599.9499999999998</v>
      </c>
      <c r="D12">
        <v>2599.9499999999998</v>
      </c>
      <c r="E12" t="s">
        <v>269</v>
      </c>
      <c r="F12" t="s">
        <v>276</v>
      </c>
    </row>
    <row r="13" spans="1:6" x14ac:dyDescent="0.25">
      <c r="A13">
        <v>10</v>
      </c>
      <c r="B13" t="s">
        <v>278</v>
      </c>
      <c r="C13">
        <v>3260.1</v>
      </c>
      <c r="D13">
        <v>3260.1</v>
      </c>
      <c r="E13" t="s">
        <v>269</v>
      </c>
      <c r="F13" t="s">
        <v>276</v>
      </c>
    </row>
    <row r="14" spans="1:6" x14ac:dyDescent="0.25">
      <c r="A14">
        <v>11</v>
      </c>
      <c r="B14" t="s">
        <v>278</v>
      </c>
      <c r="C14">
        <v>3070.65</v>
      </c>
      <c r="D14">
        <v>3070.65</v>
      </c>
      <c r="E14" t="s">
        <v>269</v>
      </c>
      <c r="F14" t="s">
        <v>276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269</v>
      </c>
      <c r="F15" t="s">
        <v>276</v>
      </c>
    </row>
    <row r="16" spans="1:6" x14ac:dyDescent="0.25">
      <c r="A16">
        <v>13</v>
      </c>
      <c r="B16" t="s">
        <v>278</v>
      </c>
      <c r="C16">
        <v>3300</v>
      </c>
      <c r="D16">
        <v>3300</v>
      </c>
      <c r="E16" t="s">
        <v>269</v>
      </c>
      <c r="F16" t="s">
        <v>276</v>
      </c>
    </row>
    <row r="17" spans="1:6" x14ac:dyDescent="0.25">
      <c r="A17">
        <v>14</v>
      </c>
      <c r="B17" t="s">
        <v>278</v>
      </c>
      <c r="C17">
        <v>3116.53</v>
      </c>
      <c r="D17">
        <v>3116.53</v>
      </c>
      <c r="E17" t="s">
        <v>269</v>
      </c>
      <c r="F17" t="s">
        <v>276</v>
      </c>
    </row>
    <row r="18" spans="1:6" x14ac:dyDescent="0.25">
      <c r="A18">
        <v>15</v>
      </c>
      <c r="B18" s="10" t="s">
        <v>278</v>
      </c>
      <c r="C18">
        <v>3260.1</v>
      </c>
      <c r="D18">
        <v>3260.1</v>
      </c>
      <c r="E18" s="10" t="s">
        <v>269</v>
      </c>
      <c r="F18" s="10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272</v>
      </c>
      <c r="C4">
        <v>0</v>
      </c>
      <c r="D4">
        <v>0</v>
      </c>
      <c r="E4" t="s">
        <v>272</v>
      </c>
      <c r="F4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272</v>
      </c>
      <c r="C4" t="s">
        <v>272</v>
      </c>
    </row>
    <row r="5" spans="1:3" x14ac:dyDescent="0.25">
      <c r="A5">
        <v>2</v>
      </c>
      <c r="B5" t="s">
        <v>272</v>
      </c>
      <c r="C5" t="s">
        <v>272</v>
      </c>
    </row>
    <row r="6" spans="1:3" x14ac:dyDescent="0.25">
      <c r="A6">
        <v>3</v>
      </c>
      <c r="B6" t="s">
        <v>272</v>
      </c>
      <c r="C6" t="s">
        <v>272</v>
      </c>
    </row>
    <row r="7" spans="1:3" x14ac:dyDescent="0.25">
      <c r="A7">
        <v>4</v>
      </c>
      <c r="B7" t="s">
        <v>272</v>
      </c>
      <c r="C7" t="s">
        <v>272</v>
      </c>
    </row>
    <row r="8" spans="1:3" x14ac:dyDescent="0.25">
      <c r="A8">
        <v>5</v>
      </c>
      <c r="B8" t="s">
        <v>272</v>
      </c>
      <c r="C8" t="s">
        <v>272</v>
      </c>
    </row>
    <row r="9" spans="1:3" x14ac:dyDescent="0.25">
      <c r="A9">
        <v>6</v>
      </c>
      <c r="B9" t="s">
        <v>272</v>
      </c>
      <c r="C9" t="s">
        <v>272</v>
      </c>
    </row>
    <row r="10" spans="1:3" x14ac:dyDescent="0.25">
      <c r="A10">
        <v>7</v>
      </c>
      <c r="B10" t="s">
        <v>272</v>
      </c>
      <c r="C10" t="s">
        <v>272</v>
      </c>
    </row>
    <row r="11" spans="1:3" x14ac:dyDescent="0.25">
      <c r="A11">
        <v>8</v>
      </c>
      <c r="B11" t="s">
        <v>272</v>
      </c>
      <c r="C11" t="s">
        <v>272</v>
      </c>
    </row>
    <row r="12" spans="1:3" x14ac:dyDescent="0.25">
      <c r="A12">
        <v>9</v>
      </c>
      <c r="B12" t="s">
        <v>272</v>
      </c>
      <c r="C12" t="s">
        <v>272</v>
      </c>
    </row>
    <row r="13" spans="1:3" x14ac:dyDescent="0.25">
      <c r="A13">
        <v>10</v>
      </c>
      <c r="B13" t="s">
        <v>272</v>
      </c>
      <c r="C13" t="s">
        <v>272</v>
      </c>
    </row>
    <row r="14" spans="1:3" x14ac:dyDescent="0.25">
      <c r="A14">
        <v>11</v>
      </c>
      <c r="B14" t="s">
        <v>272</v>
      </c>
      <c r="C14" t="s">
        <v>272</v>
      </c>
    </row>
    <row r="15" spans="1:3" x14ac:dyDescent="0.25">
      <c r="A15">
        <v>12</v>
      </c>
      <c r="B15" t="s">
        <v>272</v>
      </c>
      <c r="C15" t="s">
        <v>272</v>
      </c>
    </row>
    <row r="16" spans="1:3" x14ac:dyDescent="0.25">
      <c r="A16">
        <v>13</v>
      </c>
      <c r="B16" t="s">
        <v>272</v>
      </c>
      <c r="C16" t="s">
        <v>272</v>
      </c>
    </row>
    <row r="17" spans="1:3" x14ac:dyDescent="0.25">
      <c r="A17">
        <v>14</v>
      </c>
      <c r="B17" t="s">
        <v>272</v>
      </c>
      <c r="C17" t="s">
        <v>272</v>
      </c>
    </row>
    <row r="18" spans="1:3" x14ac:dyDescent="0.25">
      <c r="A18">
        <v>15</v>
      </c>
      <c r="B18" t="s">
        <v>272</v>
      </c>
      <c r="C18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A1:F2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3" t="s">
        <v>272</v>
      </c>
      <c r="C4">
        <v>0</v>
      </c>
      <c r="D4" s="16">
        <v>0</v>
      </c>
      <c r="E4" s="9" t="s">
        <v>269</v>
      </c>
      <c r="F4" s="9" t="s">
        <v>272</v>
      </c>
    </row>
    <row r="5" spans="1:6" x14ac:dyDescent="0.25">
      <c r="A5">
        <v>2</v>
      </c>
      <c r="B5" s="13" t="s">
        <v>279</v>
      </c>
      <c r="C5" s="11">
        <v>7319.86</v>
      </c>
      <c r="D5" s="16">
        <v>7319.86</v>
      </c>
      <c r="E5" t="s">
        <v>269</v>
      </c>
      <c r="F5" t="s">
        <v>272</v>
      </c>
    </row>
    <row r="6" spans="1:6" x14ac:dyDescent="0.25">
      <c r="A6">
        <v>3</v>
      </c>
      <c r="B6" s="13" t="s">
        <v>279</v>
      </c>
      <c r="C6" s="3">
        <v>3656.69</v>
      </c>
      <c r="D6" s="16">
        <v>3656.69</v>
      </c>
      <c r="E6" t="s">
        <v>269</v>
      </c>
      <c r="F6" t="s">
        <v>272</v>
      </c>
    </row>
    <row r="7" spans="1:6" x14ac:dyDescent="0.25">
      <c r="A7">
        <v>4</v>
      </c>
      <c r="B7" s="13" t="s">
        <v>279</v>
      </c>
      <c r="C7" s="3">
        <v>2910.18</v>
      </c>
      <c r="D7" s="16">
        <v>2910.18</v>
      </c>
      <c r="E7" t="s">
        <v>269</v>
      </c>
      <c r="F7" t="s">
        <v>272</v>
      </c>
    </row>
    <row r="8" spans="1:6" x14ac:dyDescent="0.25">
      <c r="A8">
        <v>5</v>
      </c>
      <c r="B8" s="13" t="s">
        <v>279</v>
      </c>
      <c r="C8" s="3">
        <v>4994.8500000000004</v>
      </c>
      <c r="D8" s="16">
        <v>4994.8500000000004</v>
      </c>
      <c r="E8" t="s">
        <v>269</v>
      </c>
      <c r="F8" t="s">
        <v>272</v>
      </c>
    </row>
    <row r="9" spans="1:6" x14ac:dyDescent="0.25">
      <c r="A9">
        <v>6</v>
      </c>
      <c r="B9" s="13" t="s">
        <v>279</v>
      </c>
      <c r="C9" s="3">
        <v>3043.5</v>
      </c>
      <c r="D9" s="16">
        <v>3043.5</v>
      </c>
      <c r="E9" t="s">
        <v>269</v>
      </c>
      <c r="F9" t="s">
        <v>272</v>
      </c>
    </row>
    <row r="10" spans="1:6" x14ac:dyDescent="0.25">
      <c r="A10">
        <v>7</v>
      </c>
      <c r="B10" s="13" t="s">
        <v>272</v>
      </c>
      <c r="C10" s="3">
        <v>0</v>
      </c>
      <c r="D10" s="16">
        <v>0</v>
      </c>
      <c r="E10" t="s">
        <v>269</v>
      </c>
      <c r="F10" t="s">
        <v>272</v>
      </c>
    </row>
    <row r="11" spans="1:6" x14ac:dyDescent="0.25">
      <c r="A11">
        <v>8</v>
      </c>
      <c r="B11" s="13" t="s">
        <v>279</v>
      </c>
      <c r="C11" s="3">
        <v>8733.3799999999992</v>
      </c>
      <c r="D11" s="16">
        <v>8733.3799999999992</v>
      </c>
      <c r="E11" t="s">
        <v>269</v>
      </c>
      <c r="F11" t="s">
        <v>272</v>
      </c>
    </row>
    <row r="12" spans="1:6" x14ac:dyDescent="0.25">
      <c r="A12">
        <v>9</v>
      </c>
      <c r="B12" s="13" t="s">
        <v>279</v>
      </c>
      <c r="C12" s="3">
        <v>3043.5</v>
      </c>
      <c r="D12" s="16">
        <v>3043.5</v>
      </c>
      <c r="E12" t="s">
        <v>269</v>
      </c>
      <c r="F12" t="s">
        <v>272</v>
      </c>
    </row>
    <row r="13" spans="1:6" x14ac:dyDescent="0.25">
      <c r="A13">
        <v>10</v>
      </c>
      <c r="B13" s="13" t="s">
        <v>279</v>
      </c>
      <c r="C13" s="3">
        <v>3788.38</v>
      </c>
      <c r="D13" s="16">
        <v>3788.38</v>
      </c>
      <c r="E13" t="s">
        <v>269</v>
      </c>
      <c r="F13" t="s">
        <v>272</v>
      </c>
    </row>
    <row r="14" spans="1:6" x14ac:dyDescent="0.25">
      <c r="A14">
        <v>11</v>
      </c>
      <c r="B14" s="13" t="s">
        <v>279</v>
      </c>
      <c r="C14" s="3">
        <v>3574.51</v>
      </c>
      <c r="D14" s="16">
        <v>3574.51</v>
      </c>
      <c r="E14" t="s">
        <v>269</v>
      </c>
      <c r="F14" t="s">
        <v>272</v>
      </c>
    </row>
    <row r="15" spans="1:6" x14ac:dyDescent="0.25">
      <c r="A15">
        <v>12</v>
      </c>
      <c r="B15" s="13" t="s">
        <v>279</v>
      </c>
      <c r="C15" s="3">
        <v>2068.21</v>
      </c>
      <c r="D15" s="16">
        <v>2068.21</v>
      </c>
      <c r="E15" t="s">
        <v>269</v>
      </c>
      <c r="F15" t="s">
        <v>272</v>
      </c>
    </row>
    <row r="16" spans="1:6" x14ac:dyDescent="0.25">
      <c r="A16">
        <v>13</v>
      </c>
      <c r="B16" s="13" t="s">
        <v>279</v>
      </c>
      <c r="C16" s="3">
        <v>3833.41</v>
      </c>
      <c r="D16" s="16">
        <v>3833.41</v>
      </c>
      <c r="E16" t="s">
        <v>269</v>
      </c>
      <c r="F16" t="s">
        <v>272</v>
      </c>
    </row>
    <row r="17" spans="1:6" x14ac:dyDescent="0.25">
      <c r="A17">
        <v>14</v>
      </c>
      <c r="B17" s="13" t="s">
        <v>272</v>
      </c>
      <c r="C17" s="3">
        <v>0</v>
      </c>
      <c r="D17" s="16">
        <v>0</v>
      </c>
      <c r="E17" t="s">
        <v>269</v>
      </c>
      <c r="F17" t="s">
        <v>272</v>
      </c>
    </row>
    <row r="18" spans="1:6" x14ac:dyDescent="0.25">
      <c r="A18">
        <v>15</v>
      </c>
      <c r="B18" s="13" t="s">
        <v>279</v>
      </c>
      <c r="C18">
        <v>3788.38</v>
      </c>
      <c r="D18" s="16">
        <v>3788.38</v>
      </c>
      <c r="E18" t="s">
        <v>269</v>
      </c>
      <c r="F18" t="s">
        <v>272</v>
      </c>
    </row>
    <row r="19" spans="1:6" x14ac:dyDescent="0.25">
      <c r="C19" s="3"/>
      <c r="D19" s="3"/>
    </row>
    <row r="20" spans="1:6" x14ac:dyDescent="0.25">
      <c r="B20" s="12"/>
    </row>
    <row r="21" spans="1:6" ht="15" customHeight="1" x14ac:dyDescent="0.25">
      <c r="B21" s="21"/>
    </row>
    <row r="22" spans="1:6" ht="15" customHeight="1" x14ac:dyDescent="0.25">
      <c r="B22" s="21"/>
    </row>
    <row r="23" spans="1:6" ht="15" customHeight="1" x14ac:dyDescent="0.25">
      <c r="B23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9" t="s">
        <v>272</v>
      </c>
      <c r="C4" s="9" t="s">
        <v>272</v>
      </c>
    </row>
    <row r="5" spans="1:3" x14ac:dyDescent="0.25">
      <c r="A5">
        <v>2</v>
      </c>
      <c r="B5" t="s">
        <v>272</v>
      </c>
      <c r="C5" t="s">
        <v>272</v>
      </c>
    </row>
    <row r="6" spans="1:3" x14ac:dyDescent="0.25">
      <c r="A6">
        <v>3</v>
      </c>
      <c r="B6" t="s">
        <v>272</v>
      </c>
      <c r="C6" t="s">
        <v>272</v>
      </c>
    </row>
    <row r="7" spans="1:3" x14ac:dyDescent="0.25">
      <c r="A7">
        <v>4</v>
      </c>
      <c r="B7" t="s">
        <v>272</v>
      </c>
      <c r="C7" t="s">
        <v>272</v>
      </c>
    </row>
    <row r="8" spans="1:3" x14ac:dyDescent="0.25">
      <c r="A8">
        <v>5</v>
      </c>
      <c r="B8" t="s">
        <v>272</v>
      </c>
      <c r="C8" t="s">
        <v>272</v>
      </c>
    </row>
    <row r="9" spans="1:3" x14ac:dyDescent="0.25">
      <c r="A9">
        <v>6</v>
      </c>
      <c r="B9" t="s">
        <v>272</v>
      </c>
      <c r="C9" t="s">
        <v>272</v>
      </c>
    </row>
    <row r="10" spans="1:3" x14ac:dyDescent="0.25">
      <c r="A10">
        <v>7</v>
      </c>
      <c r="B10" t="s">
        <v>272</v>
      </c>
      <c r="C10" t="s">
        <v>272</v>
      </c>
    </row>
    <row r="11" spans="1:3" x14ac:dyDescent="0.25">
      <c r="A11">
        <v>8</v>
      </c>
      <c r="B11" t="s">
        <v>272</v>
      </c>
      <c r="C11" t="s">
        <v>272</v>
      </c>
    </row>
    <row r="12" spans="1:3" x14ac:dyDescent="0.25">
      <c r="A12">
        <v>9</v>
      </c>
      <c r="B12" t="s">
        <v>272</v>
      </c>
      <c r="C12" t="s">
        <v>272</v>
      </c>
    </row>
    <row r="13" spans="1:3" x14ac:dyDescent="0.25">
      <c r="A13">
        <v>10</v>
      </c>
      <c r="B13" t="s">
        <v>272</v>
      </c>
      <c r="C13" t="s">
        <v>272</v>
      </c>
    </row>
    <row r="14" spans="1:3" x14ac:dyDescent="0.25">
      <c r="A14">
        <v>11</v>
      </c>
      <c r="B14" t="s">
        <v>272</v>
      </c>
      <c r="C14" t="s">
        <v>272</v>
      </c>
    </row>
    <row r="15" spans="1:3" x14ac:dyDescent="0.25">
      <c r="A15">
        <v>12</v>
      </c>
      <c r="B15" t="s">
        <v>272</v>
      </c>
      <c r="C15" t="s">
        <v>272</v>
      </c>
    </row>
    <row r="16" spans="1:3" x14ac:dyDescent="0.25">
      <c r="A16">
        <v>13</v>
      </c>
      <c r="B16" t="s">
        <v>272</v>
      </c>
      <c r="C16" t="s">
        <v>272</v>
      </c>
    </row>
    <row r="17" spans="1:3" x14ac:dyDescent="0.25">
      <c r="A17">
        <v>14</v>
      </c>
      <c r="B17" t="s">
        <v>272</v>
      </c>
      <c r="C17" t="s">
        <v>272</v>
      </c>
    </row>
    <row r="18" spans="1:3" x14ac:dyDescent="0.25">
      <c r="A18">
        <v>15</v>
      </c>
      <c r="B18" t="s">
        <v>272</v>
      </c>
      <c r="C1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D4" sqref="D4:D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273</v>
      </c>
      <c r="C4">
        <v>50003.360000000001</v>
      </c>
      <c r="D4" s="10">
        <v>4720.97</v>
      </c>
      <c r="E4" s="9" t="s">
        <v>269</v>
      </c>
      <c r="F4" s="9" t="s">
        <v>274</v>
      </c>
    </row>
    <row r="5" spans="1:6" x14ac:dyDescent="0.25">
      <c r="A5">
        <v>2</v>
      </c>
      <c r="B5" t="s">
        <v>273</v>
      </c>
      <c r="C5" s="3">
        <v>10262.61</v>
      </c>
      <c r="D5" s="10">
        <v>7442.24</v>
      </c>
      <c r="E5" t="s">
        <v>269</v>
      </c>
      <c r="F5" t="s">
        <v>274</v>
      </c>
    </row>
    <row r="6" spans="1:6" x14ac:dyDescent="0.25">
      <c r="A6">
        <v>3</v>
      </c>
      <c r="B6" t="s">
        <v>273</v>
      </c>
      <c r="C6" s="3">
        <v>5913.51</v>
      </c>
      <c r="D6" s="10">
        <v>4789.29</v>
      </c>
      <c r="E6" t="s">
        <v>269</v>
      </c>
      <c r="F6" t="s">
        <v>274</v>
      </c>
    </row>
    <row r="7" spans="1:6" x14ac:dyDescent="0.25">
      <c r="A7">
        <v>4</v>
      </c>
      <c r="B7" t="s">
        <v>273</v>
      </c>
      <c r="C7" s="3">
        <v>4334.9399999999996</v>
      </c>
      <c r="D7" s="10">
        <v>2388.11</v>
      </c>
      <c r="E7" t="s">
        <v>269</v>
      </c>
      <c r="F7" t="s">
        <v>274</v>
      </c>
    </row>
    <row r="8" spans="1:6" x14ac:dyDescent="0.25">
      <c r="A8">
        <v>5</v>
      </c>
      <c r="B8" t="s">
        <v>273</v>
      </c>
      <c r="C8" s="3">
        <v>5937.06</v>
      </c>
      <c r="D8" s="19">
        <v>2974.65</v>
      </c>
      <c r="E8" t="s">
        <v>269</v>
      </c>
      <c r="F8" t="s">
        <v>274</v>
      </c>
    </row>
    <row r="9" spans="1:6" x14ac:dyDescent="0.25">
      <c r="A9">
        <v>6</v>
      </c>
      <c r="B9" t="s">
        <v>273</v>
      </c>
      <c r="C9" s="3">
        <v>4349.9399999999996</v>
      </c>
      <c r="D9" s="10">
        <v>2976.92</v>
      </c>
      <c r="E9" t="s">
        <v>269</v>
      </c>
      <c r="F9" t="s">
        <v>274</v>
      </c>
    </row>
    <row r="10" spans="1:6" x14ac:dyDescent="0.25">
      <c r="A10">
        <v>7</v>
      </c>
      <c r="B10" t="s">
        <v>273</v>
      </c>
      <c r="C10" s="3">
        <v>6948.4</v>
      </c>
      <c r="D10" s="10">
        <v>5932.51</v>
      </c>
      <c r="E10" t="s">
        <v>269</v>
      </c>
      <c r="F10" t="s">
        <v>274</v>
      </c>
    </row>
    <row r="11" spans="1:6" x14ac:dyDescent="0.25">
      <c r="A11">
        <v>8</v>
      </c>
      <c r="B11" t="s">
        <v>273</v>
      </c>
      <c r="C11" s="3">
        <v>11580.41</v>
      </c>
      <c r="D11" s="10">
        <v>5699.05</v>
      </c>
      <c r="E11" t="s">
        <v>269</v>
      </c>
      <c r="F11" t="s">
        <v>274</v>
      </c>
    </row>
    <row r="12" spans="1:6" x14ac:dyDescent="0.25">
      <c r="A12">
        <v>9</v>
      </c>
      <c r="B12" t="s">
        <v>273</v>
      </c>
      <c r="C12" s="3">
        <v>4334.9399999999996</v>
      </c>
      <c r="D12" s="10">
        <v>3975.18</v>
      </c>
      <c r="E12" t="s">
        <v>269</v>
      </c>
      <c r="F12" t="s">
        <v>274</v>
      </c>
    </row>
    <row r="13" spans="1:6" x14ac:dyDescent="0.25">
      <c r="A13">
        <v>10</v>
      </c>
      <c r="B13" t="s">
        <v>273</v>
      </c>
      <c r="C13" s="3">
        <v>6037.71</v>
      </c>
      <c r="D13" s="10">
        <v>5047.62</v>
      </c>
      <c r="E13" t="s">
        <v>269</v>
      </c>
      <c r="F13" t="s">
        <v>274</v>
      </c>
    </row>
    <row r="14" spans="1:6" x14ac:dyDescent="0.25">
      <c r="A14">
        <v>11</v>
      </c>
      <c r="B14" t="s">
        <v>273</v>
      </c>
      <c r="C14" s="3">
        <v>4625.76</v>
      </c>
      <c r="D14" s="10">
        <v>3316.01</v>
      </c>
      <c r="E14" t="s">
        <v>269</v>
      </c>
      <c r="F14" t="s">
        <v>274</v>
      </c>
    </row>
    <row r="15" spans="1:6" x14ac:dyDescent="0.25">
      <c r="A15">
        <v>12</v>
      </c>
      <c r="B15" t="s">
        <v>273</v>
      </c>
      <c r="C15" s="3">
        <v>4364.0600000000004</v>
      </c>
      <c r="D15" s="10">
        <v>4006.8</v>
      </c>
      <c r="E15" t="s">
        <v>269</v>
      </c>
      <c r="F15" t="s">
        <v>274</v>
      </c>
    </row>
    <row r="16" spans="1:6" x14ac:dyDescent="0.25">
      <c r="A16">
        <v>13</v>
      </c>
      <c r="B16" t="s">
        <v>273</v>
      </c>
      <c r="C16" s="3">
        <v>6776.36</v>
      </c>
      <c r="D16" s="10">
        <v>5602.34</v>
      </c>
      <c r="E16" t="s">
        <v>269</v>
      </c>
      <c r="F16" t="s">
        <v>274</v>
      </c>
    </row>
    <row r="17" spans="1:6" x14ac:dyDescent="0.25">
      <c r="A17">
        <v>14</v>
      </c>
      <c r="B17" t="s">
        <v>273</v>
      </c>
      <c r="C17" s="3">
        <v>13249.65</v>
      </c>
      <c r="D17" s="10">
        <v>10370.57</v>
      </c>
      <c r="E17" t="s">
        <v>269</v>
      </c>
      <c r="F17" t="s">
        <v>274</v>
      </c>
    </row>
    <row r="18" spans="1:6" x14ac:dyDescent="0.25">
      <c r="A18">
        <v>15</v>
      </c>
      <c r="B18" t="s">
        <v>273</v>
      </c>
      <c r="C18" s="3">
        <v>6067.71</v>
      </c>
      <c r="D18" s="10">
        <v>5070.84</v>
      </c>
      <c r="E18" t="s">
        <v>269</v>
      </c>
      <c r="F18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9" t="s">
        <v>272</v>
      </c>
      <c r="C4">
        <v>0</v>
      </c>
      <c r="D4">
        <v>0</v>
      </c>
      <c r="E4" s="9" t="s">
        <v>272</v>
      </c>
      <c r="F4" s="9" t="s">
        <v>272</v>
      </c>
    </row>
    <row r="5" spans="1:6" x14ac:dyDescent="0.25">
      <c r="A5">
        <v>2</v>
      </c>
      <c r="B5" t="s">
        <v>272</v>
      </c>
      <c r="C5">
        <v>0</v>
      </c>
      <c r="D5">
        <v>0</v>
      </c>
      <c r="E5" t="s">
        <v>272</v>
      </c>
      <c r="F5" t="s">
        <v>272</v>
      </c>
    </row>
    <row r="6" spans="1:6" x14ac:dyDescent="0.25">
      <c r="A6">
        <v>3</v>
      </c>
      <c r="B6" t="s">
        <v>272</v>
      </c>
      <c r="C6">
        <v>0</v>
      </c>
      <c r="D6">
        <v>0</v>
      </c>
      <c r="E6" t="s">
        <v>272</v>
      </c>
      <c r="F6" t="s">
        <v>272</v>
      </c>
    </row>
    <row r="7" spans="1:6" x14ac:dyDescent="0.25">
      <c r="A7">
        <v>4</v>
      </c>
      <c r="B7" t="s">
        <v>272</v>
      </c>
      <c r="C7">
        <v>0</v>
      </c>
      <c r="D7">
        <v>0</v>
      </c>
      <c r="E7" t="s">
        <v>272</v>
      </c>
      <c r="F7" t="s">
        <v>272</v>
      </c>
    </row>
    <row r="8" spans="1:6" x14ac:dyDescent="0.25">
      <c r="A8">
        <v>5</v>
      </c>
      <c r="B8" t="s">
        <v>272</v>
      </c>
      <c r="C8">
        <v>0</v>
      </c>
      <c r="D8">
        <v>0</v>
      </c>
      <c r="E8" t="s">
        <v>272</v>
      </c>
      <c r="F8" t="s">
        <v>272</v>
      </c>
    </row>
    <row r="9" spans="1:6" x14ac:dyDescent="0.25">
      <c r="A9">
        <v>6</v>
      </c>
      <c r="B9" t="s">
        <v>272</v>
      </c>
      <c r="C9">
        <v>0</v>
      </c>
      <c r="D9">
        <v>0</v>
      </c>
      <c r="E9" t="s">
        <v>272</v>
      </c>
      <c r="F9" t="s">
        <v>272</v>
      </c>
    </row>
    <row r="10" spans="1:6" x14ac:dyDescent="0.25">
      <c r="A10">
        <v>7</v>
      </c>
      <c r="B10" t="s">
        <v>272</v>
      </c>
      <c r="C10">
        <v>0</v>
      </c>
      <c r="D10">
        <v>0</v>
      </c>
      <c r="E10" t="s">
        <v>272</v>
      </c>
      <c r="F10" t="s">
        <v>272</v>
      </c>
    </row>
    <row r="11" spans="1:6" x14ac:dyDescent="0.25">
      <c r="A11">
        <v>8</v>
      </c>
      <c r="B11" t="s">
        <v>272</v>
      </c>
      <c r="C11">
        <v>0</v>
      </c>
      <c r="D11">
        <v>0</v>
      </c>
      <c r="E11" t="s">
        <v>272</v>
      </c>
      <c r="F11" t="s">
        <v>272</v>
      </c>
    </row>
    <row r="12" spans="1:6" x14ac:dyDescent="0.25">
      <c r="A12">
        <v>9</v>
      </c>
      <c r="B12" t="s">
        <v>272</v>
      </c>
      <c r="C12">
        <v>0</v>
      </c>
      <c r="D12">
        <v>0</v>
      </c>
      <c r="E12" t="s">
        <v>272</v>
      </c>
      <c r="F12" t="s">
        <v>272</v>
      </c>
    </row>
    <row r="13" spans="1:6" x14ac:dyDescent="0.25">
      <c r="A13">
        <v>10</v>
      </c>
      <c r="B13" t="s">
        <v>272</v>
      </c>
      <c r="C13">
        <v>0</v>
      </c>
      <c r="D13">
        <v>0</v>
      </c>
      <c r="E13" t="s">
        <v>272</v>
      </c>
      <c r="F13" t="s">
        <v>272</v>
      </c>
    </row>
    <row r="14" spans="1:6" x14ac:dyDescent="0.25">
      <c r="A14">
        <v>11</v>
      </c>
      <c r="B14" t="s">
        <v>272</v>
      </c>
      <c r="C14">
        <v>0</v>
      </c>
      <c r="D14">
        <v>0</v>
      </c>
      <c r="E14" t="s">
        <v>272</v>
      </c>
      <c r="F14" t="s">
        <v>272</v>
      </c>
    </row>
    <row r="15" spans="1:6" x14ac:dyDescent="0.25">
      <c r="A15">
        <v>12</v>
      </c>
      <c r="B15" t="s">
        <v>272</v>
      </c>
      <c r="C15">
        <v>0</v>
      </c>
      <c r="D15">
        <v>0</v>
      </c>
      <c r="E15" t="s">
        <v>272</v>
      </c>
      <c r="F15" t="s">
        <v>272</v>
      </c>
    </row>
    <row r="16" spans="1:6" x14ac:dyDescent="0.25">
      <c r="A16">
        <v>13</v>
      </c>
      <c r="B16" t="s">
        <v>272</v>
      </c>
      <c r="C16">
        <v>0</v>
      </c>
      <c r="D16">
        <v>0</v>
      </c>
      <c r="E16" t="s">
        <v>272</v>
      </c>
      <c r="F16" t="s">
        <v>272</v>
      </c>
    </row>
    <row r="17" spans="1:6" x14ac:dyDescent="0.25">
      <c r="A17">
        <v>14</v>
      </c>
      <c r="B17" t="s">
        <v>272</v>
      </c>
      <c r="C17">
        <v>0</v>
      </c>
      <c r="D17">
        <v>0</v>
      </c>
      <c r="E17" t="s">
        <v>272</v>
      </c>
      <c r="F17" t="s">
        <v>272</v>
      </c>
    </row>
    <row r="18" spans="1:6" x14ac:dyDescent="0.25">
      <c r="A18">
        <v>15</v>
      </c>
      <c r="B18" t="s">
        <v>272</v>
      </c>
      <c r="C18">
        <v>0</v>
      </c>
      <c r="D18">
        <v>0</v>
      </c>
      <c r="E18" t="s">
        <v>272</v>
      </c>
      <c r="F18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9" t="s">
        <v>275</v>
      </c>
      <c r="C4">
        <v>0</v>
      </c>
      <c r="D4">
        <v>0</v>
      </c>
      <c r="E4" s="9" t="s">
        <v>269</v>
      </c>
      <c r="F4" s="9" t="s">
        <v>276</v>
      </c>
    </row>
    <row r="5" spans="1:6" x14ac:dyDescent="0.25">
      <c r="A5">
        <v>2</v>
      </c>
      <c r="B5" t="s">
        <v>275</v>
      </c>
      <c r="C5">
        <f>(17892+34208.7)</f>
        <v>52100.7</v>
      </c>
      <c r="D5" s="10">
        <f>(17892+34208.7)</f>
        <v>52100.7</v>
      </c>
      <c r="E5" t="s">
        <v>269</v>
      </c>
      <c r="F5" t="s">
        <v>276</v>
      </c>
    </row>
    <row r="6" spans="1:6" x14ac:dyDescent="0.25">
      <c r="A6">
        <v>3</v>
      </c>
      <c r="B6" t="s">
        <v>275</v>
      </c>
      <c r="C6">
        <f>(8801.52+19711.7)</f>
        <v>28513.22</v>
      </c>
      <c r="D6" s="10">
        <f>(8801.52+19711.7)</f>
        <v>28513.22</v>
      </c>
      <c r="E6" t="s">
        <v>269</v>
      </c>
      <c r="F6" t="s">
        <v>276</v>
      </c>
    </row>
    <row r="7" spans="1:6" x14ac:dyDescent="0.25">
      <c r="A7">
        <v>4</v>
      </c>
      <c r="B7" t="s">
        <v>275</v>
      </c>
      <c r="C7">
        <f>(7279.86+14449.8)</f>
        <v>21729.66</v>
      </c>
      <c r="D7" s="10">
        <f>(7279.86+14449.8)</f>
        <v>21729.66</v>
      </c>
      <c r="E7" t="s">
        <v>269</v>
      </c>
      <c r="F7" t="s">
        <v>276</v>
      </c>
    </row>
    <row r="8" spans="1:6" x14ac:dyDescent="0.25">
      <c r="A8">
        <v>5</v>
      </c>
      <c r="B8" t="s">
        <v>275</v>
      </c>
      <c r="C8">
        <f>(12122.46+19790.2)</f>
        <v>31912.66</v>
      </c>
      <c r="D8" s="10">
        <f>(12122.46+19790.2)</f>
        <v>31912.66</v>
      </c>
      <c r="E8" t="s">
        <v>269</v>
      </c>
      <c r="F8" t="s">
        <v>276</v>
      </c>
    </row>
    <row r="9" spans="1:6" x14ac:dyDescent="0.25">
      <c r="A9">
        <v>6</v>
      </c>
      <c r="B9" t="s">
        <v>275</v>
      </c>
      <c r="C9">
        <f>(7279.86+14499.8)</f>
        <v>21779.66</v>
      </c>
      <c r="D9" s="10">
        <f>(7279.86+14499.8)</f>
        <v>21779.66</v>
      </c>
      <c r="E9" t="s">
        <v>269</v>
      </c>
      <c r="F9" t="s">
        <v>276</v>
      </c>
    </row>
    <row r="10" spans="1:6" x14ac:dyDescent="0.25">
      <c r="A10">
        <v>7</v>
      </c>
      <c r="B10" t="s">
        <v>275</v>
      </c>
      <c r="C10">
        <f>(2717.5+14594.81)</f>
        <v>17312.309999999998</v>
      </c>
      <c r="D10" s="10">
        <f>(2717.5+14594.81)</f>
        <v>17312.309999999998</v>
      </c>
      <c r="E10" t="s">
        <v>269</v>
      </c>
      <c r="F10" t="s">
        <v>276</v>
      </c>
    </row>
    <row r="11" spans="1:6" x14ac:dyDescent="0.25">
      <c r="A11">
        <v>8</v>
      </c>
      <c r="B11" t="s">
        <v>275</v>
      </c>
      <c r="C11">
        <f>(21399.84+38601.37)</f>
        <v>60001.210000000006</v>
      </c>
      <c r="D11" s="10">
        <f>(21399.84+38601.37)</f>
        <v>60001.210000000006</v>
      </c>
      <c r="E11" t="s">
        <v>269</v>
      </c>
      <c r="F11" t="s">
        <v>276</v>
      </c>
    </row>
    <row r="12" spans="1:6" x14ac:dyDescent="0.25">
      <c r="A12">
        <v>9</v>
      </c>
      <c r="B12" t="s">
        <v>275</v>
      </c>
      <c r="C12">
        <f>(7279.86+14449.8)</f>
        <v>21729.66</v>
      </c>
      <c r="D12" s="10">
        <f>(7279.86+14449.8)</f>
        <v>21729.66</v>
      </c>
      <c r="E12" t="s">
        <v>269</v>
      </c>
      <c r="F12" t="s">
        <v>276</v>
      </c>
    </row>
    <row r="13" spans="1:6" x14ac:dyDescent="0.25">
      <c r="A13">
        <v>10</v>
      </c>
      <c r="B13" t="s">
        <v>275</v>
      </c>
      <c r="C13">
        <f>(9128.28+20125.7)</f>
        <v>29253.980000000003</v>
      </c>
      <c r="D13" s="10">
        <f>(9128.28+20125.7)</f>
        <v>29253.980000000003</v>
      </c>
      <c r="E13" t="s">
        <v>269</v>
      </c>
      <c r="F13" t="s">
        <v>276</v>
      </c>
    </row>
    <row r="14" spans="1:6" x14ac:dyDescent="0.25">
      <c r="A14">
        <v>11</v>
      </c>
      <c r="B14" t="s">
        <v>275</v>
      </c>
      <c r="C14">
        <f>(8597.82+15419.2)</f>
        <v>24017.02</v>
      </c>
      <c r="D14" s="10">
        <f>(8597.82+15419.2)</f>
        <v>24017.02</v>
      </c>
      <c r="E14" t="s">
        <v>269</v>
      </c>
      <c r="F14" t="s">
        <v>276</v>
      </c>
    </row>
    <row r="15" spans="1:6" x14ac:dyDescent="0.25">
      <c r="A15">
        <v>12</v>
      </c>
      <c r="B15" t="s">
        <v>275</v>
      </c>
      <c r="C15">
        <f>(1696.12+3068.79)</f>
        <v>4764.91</v>
      </c>
      <c r="D15" s="10">
        <f>(1696.12+3068.79)</f>
        <v>4764.91</v>
      </c>
      <c r="E15" t="s">
        <v>269</v>
      </c>
      <c r="F15" t="s">
        <v>276</v>
      </c>
    </row>
    <row r="16" spans="1:6" x14ac:dyDescent="0.25">
      <c r="A16">
        <v>13</v>
      </c>
      <c r="B16" t="s">
        <v>275</v>
      </c>
      <c r="C16">
        <f>(9240+22587.87)</f>
        <v>31827.87</v>
      </c>
      <c r="D16" s="10">
        <f>(9240+22587.87)</f>
        <v>31827.87</v>
      </c>
      <c r="E16" t="s">
        <v>269</v>
      </c>
      <c r="F16" t="s">
        <v>276</v>
      </c>
    </row>
    <row r="17" spans="1:6" x14ac:dyDescent="0.25">
      <c r="A17">
        <v>14</v>
      </c>
      <c r="B17" t="s">
        <v>275</v>
      </c>
      <c r="C17">
        <f>(9800.28+44165.5)</f>
        <v>53965.78</v>
      </c>
      <c r="D17" s="10">
        <f>(9800.28+44165.5)</f>
        <v>53965.78</v>
      </c>
      <c r="E17" t="s">
        <v>269</v>
      </c>
      <c r="F17" t="s">
        <v>276</v>
      </c>
    </row>
    <row r="18" spans="1:6" x14ac:dyDescent="0.25">
      <c r="A18">
        <v>15</v>
      </c>
      <c r="B18" t="s">
        <v>275</v>
      </c>
      <c r="C18">
        <f>(9128.28+20225.7)</f>
        <v>29353.980000000003</v>
      </c>
      <c r="D18" s="10">
        <f>(9128.28+20225.7)</f>
        <v>29353.980000000003</v>
      </c>
      <c r="E18" t="s">
        <v>269</v>
      </c>
      <c r="F18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2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9" t="s">
        <v>277</v>
      </c>
      <c r="C4" s="14">
        <v>0</v>
      </c>
      <c r="D4" s="14">
        <v>0</v>
      </c>
      <c r="E4" s="9" t="s">
        <v>269</v>
      </c>
      <c r="F4" s="9" t="s">
        <v>276</v>
      </c>
    </row>
    <row r="5" spans="1:6" x14ac:dyDescent="0.25">
      <c r="A5">
        <v>2</v>
      </c>
      <c r="B5" t="s">
        <v>277</v>
      </c>
      <c r="C5" s="14">
        <v>3834</v>
      </c>
      <c r="D5" s="14">
        <v>3834</v>
      </c>
      <c r="E5" t="s">
        <v>269</v>
      </c>
      <c r="F5" t="s">
        <v>276</v>
      </c>
    </row>
    <row r="6" spans="1:6" x14ac:dyDescent="0.25">
      <c r="A6">
        <v>3</v>
      </c>
      <c r="B6" t="s">
        <v>277</v>
      </c>
      <c r="C6" s="14">
        <v>1886.04</v>
      </c>
      <c r="D6" s="14">
        <v>1886.04</v>
      </c>
      <c r="E6" t="s">
        <v>269</v>
      </c>
      <c r="F6" t="s">
        <v>276</v>
      </c>
    </row>
    <row r="7" spans="1:6" x14ac:dyDescent="0.25">
      <c r="A7">
        <v>4</v>
      </c>
      <c r="B7" t="s">
        <v>277</v>
      </c>
      <c r="C7" s="14">
        <v>1559.97</v>
      </c>
      <c r="D7" s="14">
        <v>1559.97</v>
      </c>
      <c r="E7" t="s">
        <v>269</v>
      </c>
      <c r="F7" t="s">
        <v>276</v>
      </c>
    </row>
    <row r="8" spans="1:6" x14ac:dyDescent="0.25">
      <c r="A8">
        <v>5</v>
      </c>
      <c r="B8" t="s">
        <v>277</v>
      </c>
      <c r="C8" s="14">
        <v>2597.67</v>
      </c>
      <c r="D8" s="14">
        <v>2597.67</v>
      </c>
      <c r="E8" t="s">
        <v>269</v>
      </c>
      <c r="F8" t="s">
        <v>276</v>
      </c>
    </row>
    <row r="9" spans="1:6" x14ac:dyDescent="0.25">
      <c r="A9">
        <v>6</v>
      </c>
      <c r="B9" t="s">
        <v>277</v>
      </c>
      <c r="C9" s="14">
        <v>1559.97</v>
      </c>
      <c r="D9" s="14">
        <v>1559.97</v>
      </c>
      <c r="E9" t="s">
        <v>269</v>
      </c>
      <c r="F9" t="s">
        <v>276</v>
      </c>
    </row>
    <row r="10" spans="1:6" x14ac:dyDescent="0.25">
      <c r="A10">
        <v>7</v>
      </c>
      <c r="B10" t="s">
        <v>277</v>
      </c>
      <c r="C10" s="14">
        <v>924.12</v>
      </c>
      <c r="D10" s="14">
        <v>924.12</v>
      </c>
      <c r="E10" t="s">
        <v>269</v>
      </c>
      <c r="F10" t="s">
        <v>276</v>
      </c>
    </row>
    <row r="11" spans="1:6" x14ac:dyDescent="0.25">
      <c r="A11">
        <v>8</v>
      </c>
      <c r="B11" t="s">
        <v>277</v>
      </c>
      <c r="C11" s="14">
        <v>4585.68</v>
      </c>
      <c r="D11" s="14">
        <v>4585.68</v>
      </c>
      <c r="E11" t="s">
        <v>269</v>
      </c>
      <c r="F11" t="s">
        <v>276</v>
      </c>
    </row>
    <row r="12" spans="1:6" x14ac:dyDescent="0.25">
      <c r="A12">
        <v>9</v>
      </c>
      <c r="B12" t="s">
        <v>277</v>
      </c>
      <c r="C12" s="14">
        <v>1559.97</v>
      </c>
      <c r="D12" s="14">
        <v>1559.97</v>
      </c>
      <c r="E12" t="s">
        <v>269</v>
      </c>
      <c r="F12" t="s">
        <v>276</v>
      </c>
    </row>
    <row r="13" spans="1:6" x14ac:dyDescent="0.25">
      <c r="A13">
        <v>10</v>
      </c>
      <c r="B13" t="s">
        <v>277</v>
      </c>
      <c r="C13" s="14">
        <v>1956.06</v>
      </c>
      <c r="D13" s="14">
        <v>1956.06</v>
      </c>
      <c r="E13" t="s">
        <v>269</v>
      </c>
      <c r="F13" t="s">
        <v>276</v>
      </c>
    </row>
    <row r="14" spans="1:6" x14ac:dyDescent="0.25">
      <c r="A14">
        <v>11</v>
      </c>
      <c r="B14" t="s">
        <v>277</v>
      </c>
      <c r="C14" s="14">
        <v>1842.39</v>
      </c>
      <c r="D14" s="14">
        <v>1842.39</v>
      </c>
      <c r="E14" t="s">
        <v>269</v>
      </c>
      <c r="F14" t="s">
        <v>276</v>
      </c>
    </row>
    <row r="15" spans="1:6" x14ac:dyDescent="0.25">
      <c r="A15">
        <v>12</v>
      </c>
      <c r="B15" t="s">
        <v>277</v>
      </c>
      <c r="C15" s="14">
        <v>720.98</v>
      </c>
      <c r="D15" s="14">
        <v>720.98</v>
      </c>
      <c r="E15" t="s">
        <v>269</v>
      </c>
      <c r="F15" t="s">
        <v>276</v>
      </c>
    </row>
    <row r="16" spans="1:6" x14ac:dyDescent="0.25">
      <c r="A16">
        <v>13</v>
      </c>
      <c r="B16" t="s">
        <v>277</v>
      </c>
      <c r="C16" s="14">
        <v>1980</v>
      </c>
      <c r="D16" s="14">
        <v>1980</v>
      </c>
      <c r="E16" t="s">
        <v>269</v>
      </c>
      <c r="F16" t="s">
        <v>276</v>
      </c>
    </row>
    <row r="17" spans="1:6" x14ac:dyDescent="0.25">
      <c r="A17">
        <v>14</v>
      </c>
      <c r="B17" t="s">
        <v>277</v>
      </c>
      <c r="C17" s="14">
        <v>2100.06</v>
      </c>
      <c r="D17" s="14">
        <v>2100.06</v>
      </c>
      <c r="E17" t="s">
        <v>269</v>
      </c>
      <c r="F17" t="s">
        <v>276</v>
      </c>
    </row>
    <row r="18" spans="1:6" x14ac:dyDescent="0.25">
      <c r="A18">
        <v>15</v>
      </c>
      <c r="B18" t="s">
        <v>277</v>
      </c>
      <c r="C18" s="14">
        <v>1956.06</v>
      </c>
      <c r="D18" s="14">
        <v>1956.06</v>
      </c>
      <c r="E18" t="s">
        <v>269</v>
      </c>
      <c r="F18" t="s">
        <v>276</v>
      </c>
    </row>
    <row r="20" spans="1:6" x14ac:dyDescent="0.25">
      <c r="B20" s="15"/>
    </row>
    <row r="21" spans="1:6" x14ac:dyDescent="0.25">
      <c r="B21" s="15"/>
    </row>
    <row r="22" spans="1:6" x14ac:dyDescent="0.25">
      <c r="B22" s="15"/>
    </row>
    <row r="23" spans="1:6" x14ac:dyDescent="0.25">
      <c r="B23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2026-02-12T18:19:01Z</dcterms:created>
  <dcterms:modified xsi:type="dcterms:W3CDTF">2026-03-26T16:50:42Z</dcterms:modified>
</cp:coreProperties>
</file>