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10">[1]Hidden_1!$A$1:$A$26</definedName>
    <definedName name="Hidden_13">Hidden_1!$A$1:$A$11</definedName>
    <definedName name="Hidden_211">Hidden_2!$A$1:$A$2</definedName>
    <definedName name="Hidden_214">[1]Hidden_2!$A$1:$A$41</definedName>
    <definedName name="Hidden_313">Hidden_3!$A$1:$A$2</definedName>
    <definedName name="Hidden_321">[1]Hidden_3!$A$1:$A$32</definedName>
  </definedNames>
  <calcPr calcId="145621"/>
</workbook>
</file>

<file path=xl/calcChain.xml><?xml version="1.0" encoding="utf-8"?>
<calcChain xmlns="http://schemas.openxmlformats.org/spreadsheetml/2006/main">
  <c r="D11" i="5" l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8" i="1"/>
  <c r="D6" i="5" l="1"/>
  <c r="D5" i="5"/>
  <c r="D4" i="5"/>
  <c r="D7" i="5"/>
  <c r="D10" i="5"/>
  <c r="D18" i="5"/>
  <c r="D21" i="5"/>
  <c r="D28" i="5"/>
  <c r="D24" i="5"/>
  <c r="D23" i="5"/>
  <c r="D22" i="5"/>
  <c r="D31" i="5"/>
</calcChain>
</file>

<file path=xl/sharedStrings.xml><?xml version="1.0" encoding="utf-8"?>
<sst xmlns="http://schemas.openxmlformats.org/spreadsheetml/2006/main" count="478" uniqueCount="221">
  <si>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</si>
  <si>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</si>
  <si>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</si>
  <si>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</si>
  <si>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</si>
  <si>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</si>
  <si>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</si>
  <si>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</si>
  <si>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</si>
  <si>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</si>
  <si>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</si>
  <si>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</si>
  <si>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</si>
  <si>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</si>
  <si>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</si>
  <si>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</si>
  <si>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</si>
  <si>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</si>
  <si>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</si>
  <si>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</si>
  <si>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</si>
  <si>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</si>
  <si>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</si>
  <si>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</si>
  <si>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</si>
  <si>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</si>
  <si>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</si>
  <si>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</si>
  <si>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</si>
  <si>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</si>
  <si>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</si>
  <si>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</si>
  <si>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</si>
  <si>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</si>
  <si>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</si>
  <si>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</si>
  <si>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</si>
  <si>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</si>
  <si>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</si>
  <si>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</si>
  <si>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</si>
  <si>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</si>
  <si>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</si>
  <si>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</si>
  <si>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</si>
  <si>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</si>
  <si>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</si>
  <si>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</si>
  <si>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</si>
  <si>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</si>
  <si>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</si>
  <si>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</si>
  <si>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</si>
  <si>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</si>
  <si>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</si>
  <si>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</si>
  <si>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</si>
  <si>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</si>
  <si>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</si>
  <si>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</si>
  <si>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</si>
  <si>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</si>
  <si>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</si>
  <si>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</si>
  <si>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</si>
  <si>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</si>
  <si>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</si>
  <si>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</si>
  <si>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</si>
  <si>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</si>
  <si>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</si>
  <si>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</si>
  <si>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</si>
  <si>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</si>
  <si>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</si>
  <si>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</si>
  <si>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</si>
  <si>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</si>
  <si>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</si>
  <si>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</si>
  <si>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</si>
  <si>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</si>
  <si>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</si>
  <si>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</si>
  <si>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</si>
  <si>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</si>
  <si>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</si>
  <si>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</si>
  <si>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</si>
  <si>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</si>
  <si>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</si>
  <si>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</si>
  <si>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</si>
  <si>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</si>
  <si>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</si>
  <si>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</si>
  <si>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</si>
  <si>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</si>
  <si>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</si>
  <si>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</si>
  <si>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</si>
  <si>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</si>
  <si>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</si>
  <si>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</si>
  <si>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</si>
  <si>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</si>
  <si>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</si>
  <si>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</si>
  <si>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</si>
  <si>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</si>
  <si>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</si>
  <si>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</si>
  <si>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</si>
  <si>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</si>
  <si>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</si>
  <si>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</si>
  <si>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ISLA</t>
  </si>
  <si>
    <t>SECCIÓN DE RECURSOS FINANCIEROS</t>
  </si>
  <si>
    <t>ALIMENTOS Y HOSPEDAJE</t>
  </si>
  <si>
    <t>TRANSPORTE Y PEAJES</t>
  </si>
  <si>
    <t>JEFE DE OFICINA OPERADORA DE AGUA</t>
  </si>
  <si>
    <t>DIRECCIÓN GENERAL</t>
  </si>
  <si>
    <t>COMBUSTIBLES Y LUBRICANTES</t>
  </si>
  <si>
    <t>SANTOS</t>
  </si>
  <si>
    <t>OFICINA OPERADORA DE AGUA</t>
  </si>
  <si>
    <t>PICHARDO</t>
  </si>
  <si>
    <t>GARCIA</t>
  </si>
  <si>
    <t>MAXIMINO</t>
  </si>
  <si>
    <t>JOSE JAVIER</t>
  </si>
  <si>
    <t>PESTAÑA</t>
  </si>
  <si>
    <t>ENCARGADO DE AREA OPERATIVA</t>
  </si>
  <si>
    <t>VIAJE A TUXTEPEC, RECOGER MATERIAL</t>
  </si>
  <si>
    <t>http://187.174.252.244/caev/pdfs/Fraccion%20I/estatal/manuales/4.%20MANUALVIATICO_CAEV.pdf</t>
  </si>
  <si>
    <t>VIATICOS PARA CARRO VACTOR, SERVICIO DE DESASOLVE Y TAPONAMIENTOS EN DIVERSOS PUNTOS DE LA CD</t>
  </si>
  <si>
    <t>COSAMALOAPAN, VER.</t>
  </si>
  <si>
    <t>SERVICIO DE DESASOLVE Y TAPONAMIENTOS EN DIVERSOS PUNTOS DE LA CD</t>
  </si>
  <si>
    <t>OFICIO DE COMISION</t>
  </si>
  <si>
    <t>MANUAL DE VIATICOS</t>
  </si>
  <si>
    <t>OFICINA OPERADORA DE AGUA DE ISLA, VER. SEGUNDO  TRIMESTRE 2021</t>
  </si>
  <si>
    <t>VIAJE A XALAPA, ATENDER CITATORIOS</t>
  </si>
  <si>
    <t>https://drive.google.com/file/d/1bv0ZqmtKLPbdmcxgzj-0cLOiSCw3uckE/view?usp=sharing</t>
  </si>
  <si>
    <t xml:space="preserve">ATENDER CITATORIOS </t>
  </si>
  <si>
    <t xml:space="preserve">RECOGER UNIFORMES </t>
  </si>
  <si>
    <t>https://drive.google.com/file/d/1hwaJlGZpubGU67fpiwFJJoYVjGZMruEM/view?usp=sharing</t>
  </si>
  <si>
    <t>https://drive.google.com/file/d/1_aqm_YeTW515z976UTgOsw_oBVIbR-qG/view?usp=sharing</t>
  </si>
  <si>
    <t>WENDY</t>
  </si>
  <si>
    <t>RUIZ</t>
  </si>
  <si>
    <t>LINALDI</t>
  </si>
  <si>
    <t>VIAJE A COSAMOALAPAN, ENTREGA DE DOCUMENTACION AL IMSS</t>
  </si>
  <si>
    <t xml:space="preserve"> ENTREGA DE DOCUMENTACION AL IMSS</t>
  </si>
  <si>
    <t>TRES VALLES, VER.</t>
  </si>
  <si>
    <t>RECOGER MATERIAL</t>
  </si>
  <si>
    <t xml:space="preserve">VIAJE A TRES VALLES RECOGER MATERIALES </t>
  </si>
  <si>
    <t>JEFE DE AREA OPERACIÓN Y MANTENIMIENTO</t>
  </si>
  <si>
    <t>LUIS FERNANDO</t>
  </si>
  <si>
    <t>BECERRIL</t>
  </si>
  <si>
    <t>BLANCO</t>
  </si>
  <si>
    <t>RECOGER MATERIAL EN TUXTEPEC, OAX.</t>
  </si>
  <si>
    <t>TUXTEPEC, OAX</t>
  </si>
  <si>
    <t>AUXILIAR OPERATIVO</t>
  </si>
  <si>
    <t>ELIZABETH</t>
  </si>
  <si>
    <t>RODRIGUEZ</t>
  </si>
  <si>
    <t>MARQUEZ</t>
  </si>
  <si>
    <t>TUXTEPEC, OAX COMPRA DE ARTICULOS DE LIMPIEZA</t>
  </si>
  <si>
    <t>COMPRA DE ARTICULOS DE LIMPIEZA</t>
  </si>
  <si>
    <t>JEFE DE DEPARTAMENTO COMERCIAL Y ADMINISTRATIVO</t>
  </si>
  <si>
    <t>VIAJE A XALAPA ENTREGA DE DECLARACIONES PATRIMONIALES DE LOS EMPLEADOS DE ESTA OFICINA OPERADORA</t>
  </si>
  <si>
    <t xml:space="preserve"> ENTREGA DE DECLARACIONES PATRIMONIALES DE LOS EMPLEADOS DE ESTA OFICINA OPERADORA</t>
  </si>
  <si>
    <t>XALAPA, VER.</t>
  </si>
  <si>
    <t>https://drive.google.com/file/d/1e9DtlXoi4aCftTMDCPJPWOZGpwXzunIZ/view?usp=sharing</t>
  </si>
  <si>
    <t>https://drive.google.com/file/d/13veMeaB-PZU8_Nd1l16hWz0Rcylk3Sv6/view?usp=sharing</t>
  </si>
  <si>
    <t>https://drive.google.com/file/d/1S9ZAudy2PrADldHq48o12kj8Z6N7MVwt/view?usp=sharing</t>
  </si>
  <si>
    <t>https://drive.google.com/file/d/1zM4oZmhM5pQ9yGsJTHGIOKQam-hxjyS2/view?usp=sharing</t>
  </si>
  <si>
    <t>https://drive.google.com/file/d/1QKi_aqNzIe8rwEU4YPiECokc8kEegBNz/view?usp=sharing</t>
  </si>
  <si>
    <t>https://drive.google.com/file/d/1TpGmYcr7x6H6mZkp-lVmzo8u6K-_7MDx/view?usp=sharing</t>
  </si>
  <si>
    <t>https://drive.google.com/file/d/1ytwzGRX6dxdVFEGx88jzPOTdisYjsGnZ/view?usp=sharing</t>
  </si>
  <si>
    <t>https://drive.google.com/file/d/1ll6mbQ7pojpFSNPVCxCWYqTb3V4KEoJU/view?usp=sharing</t>
  </si>
  <si>
    <t>https://drive.google.com/file/d/1hssd8LxPE3_bAm8NWIibZmJpSajOMIfU/view?usp=sharing</t>
  </si>
  <si>
    <t>https://drive.google.com/file/d/1XlmU7bonmZNkSmxtM5fdQcMbqrnflv1a/view?usp=sharing</t>
  </si>
  <si>
    <t>RECOGER MATERIAL DE BOMBA SUMERGIBLE</t>
  </si>
  <si>
    <t>ENTREGA DE EQUIPO DE COMPUTO EN AREA DE INFORMATICA</t>
  </si>
  <si>
    <t>CHOFER CARRO VACTOR</t>
  </si>
  <si>
    <t>RAFAEL</t>
  </si>
  <si>
    <t xml:space="preserve">ZAPATA </t>
  </si>
  <si>
    <t>MURILLO</t>
  </si>
  <si>
    <t>VIATICOS PARA CARRO VACTOR, SERVICIO DE DESASOLVE Y TAPONAMIENTOS EN DIVERSOS PUNTOS DE LA CD DIA 24 Y 25 JUNIO 2021</t>
  </si>
  <si>
    <t>COSAMALOAPAN, VER</t>
  </si>
  <si>
    <t>CD. ISLA, VER</t>
  </si>
  <si>
    <t>RECOGER CABLE SUMERGIBLE EN TRES VALLES, VER</t>
  </si>
  <si>
    <t>RECOGER MATERIAL PARA AREA OPERATIVA</t>
  </si>
  <si>
    <t>https://drive.google.com/file/d/1S8Ta6FMbzYzQyzeZTjbBF-nBgSkZdKf3/view?usp=sharing</t>
  </si>
  <si>
    <t>https://drive.google.com/file/d/1jfotpLy0ESVg3PoiBaFdkjQZD-yio0Y3/view?usp=sharing</t>
  </si>
  <si>
    <t>https://drive.google.com/file/d/17Mu5cLWGrwtYfWmdQYl01pvHB6pmMmIL/view?usp=sharing</t>
  </si>
  <si>
    <t>https://drive.google.com/file/d/1axQmHARDt5mzrYgfTsoNJ4NWVlIQAVl9/view?usp=sharing</t>
  </si>
  <si>
    <t>https://drive.google.com/file/d/11EZHn8K8k9kvjX5boGffu-gC_CXzhgUw/view?usp=sharing</t>
  </si>
  <si>
    <t>https://drive.google.com/file/d/1PJWFbSk9axKiK8wWkEasQS5s3X2cH1NZ/view?usp=sharing</t>
  </si>
  <si>
    <t>https://drive.google.com/file/d/127njhks3BRN3scuAAJrWYwWurUWhAzR9/view?usp=sharing</t>
  </si>
  <si>
    <t>https://drive.google.com/file/d/1bLDEiikx1EUN7VDn5l_MbYB8TuP-yzQU/view?usp=sharing</t>
  </si>
  <si>
    <t>https://drive.google.com/file/d/1_KiuBT1Kk-bd99ebFfqjcZu0DyrcOenQ/view?usp=sharing</t>
  </si>
  <si>
    <t>https://drive.google.com/file/d/1jlYjhOVVaX0pxHdxJhq-io6g-aKIzN_f/view?usp=sharing</t>
  </si>
  <si>
    <t>https://drive.google.com/file/d/1N65DrJfX8zmuCXk_ERI2YEv5LO3hfzKd/view?usp=sharing</t>
  </si>
  <si>
    <t>https://drive.google.com/file/d/1UrcTASLE6QicjezvFkBLV3xvxHBcfpz5/view?usp=sharing</t>
  </si>
  <si>
    <t>https://drive.google.com/file/d/1GIRKyXseIdW9Fmdd9vM9KQcuKRCo7JFb/view?usp=sharing</t>
  </si>
  <si>
    <t>https://drive.google.com/file/d/1gF0k-hK8d9OWtnRZ7wYw_8MYf0AphT1v/view?usp=sharing</t>
  </si>
  <si>
    <t>https://drive.google.com/file/d/16wrNoeubpCbQPoT2mJtArJMmPcv74MCu/view?usp=sharing</t>
  </si>
  <si>
    <t>https://drive.google.com/file/d/161J2dRP2zCot2MpYPuApjapFavCa4w8v/view?usp=sharing</t>
  </si>
  <si>
    <t>https://drive.google.com/file/d/1djcB_HSjkQSDXeYanHQ2eJ-h2hRgDnQa/view?usp=sharing</t>
  </si>
  <si>
    <t>https://drive.google.com/file/d/16MCSA1LJD4jF1iqqRcr4hCd68of9gxim/view?usp=sharing</t>
  </si>
  <si>
    <t>https://drive.google.com/file/d/1MCdtgfOZea1JGfF_a_GCbjcNdnKKSbkh/view?usp=sharing</t>
  </si>
  <si>
    <t>https://drive.google.com/file/d/1GHpOaIp5fyMFFIfn2xFz6_czJLiKu76B/view?usp=sharing</t>
  </si>
  <si>
    <t>https://drive.google.com/file/d/1-z74WmoIBrj3MRmMGSVSHQOmhaRImndv/view?usp=sharing</t>
  </si>
  <si>
    <t>https://drive.google.com/file/d/1BpreT7YAuHogn8HGHp4HlPIT1JW2VNjb/view?usp=sharing</t>
  </si>
  <si>
    <t>https://drive.google.com/file/d/1CsdUrIrKF-K2QOoIC8ulXLCiemoInpUu/view?usp=sharing</t>
  </si>
  <si>
    <t xml:space="preserve">ALIMENTOS </t>
  </si>
  <si>
    <t>HOSPEDAJE</t>
  </si>
  <si>
    <t>https://drive.google.com/file/d/1fNj6LI4oXNwq8P2-2YSbWeORHyQlt06g/view?usp=sharing</t>
  </si>
  <si>
    <t>https://drive.google.com/file/d/1BjwauqwXH7fJFlccnRmZa8JELIaC01BK/view?usp=sharing</t>
  </si>
  <si>
    <t>https://drive.google.com/file/d/1UMF4m1MpHhzZ1ReOHDKXnhGfRSH-dtqJ/view?usp=sharing</t>
  </si>
  <si>
    <t>https://drive.google.com/file/d/1Xjk3RtxuykGvVqoC6QlI16rZG3ChUc4p/view?usp=sharing</t>
  </si>
  <si>
    <t>TRANSPORTE</t>
  </si>
  <si>
    <t>https://drive.google.com/file/d/1k9IVTAjo_6jdJLU9gH4H596QvaqbYRK6/view?usp=sharing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</si>
</sst>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3" borderId="0" xfId="0" applyFill="1" applyBorder="1"/>
    <xf numFmtId="0" fontId="4" fillId="0" borderId="0" xfId="0" applyFont="1" applyProtection="1"/>
    <xf numFmtId="0" fontId="3" fillId="0" borderId="0" xfId="1" applyFill="1"/>
    <xf numFmtId="0" fontId="0" fillId="0" borderId="0" xfId="0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5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14" fontId="5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0" fillId="0" borderId="0" xfId="0"/>
    <xf numFmtId="0" fontId="0" fillId="0" borderId="0" xfId="0"/>
    <xf numFmtId="14" fontId="0" fillId="0" borderId="0" xfId="0" applyNumberFormat="1" applyAlignment="1" applyProtection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NumberFormat="1" applyFill="1" applyBorder="1" applyAlignment="1" applyProtection="1">
      <alignment horizontal="right"/>
    </xf>
    <xf numFmtId="0" fontId="0" fillId="0" borderId="0" xfId="0" applyFill="1"/>
    <xf numFmtId="49" fontId="0" fillId="3" borderId="0" xfId="0" applyNumberForma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 applyProtection="1">
      <alignment vertical="center" wrapText="1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II%20ISLA%20DIRECTORIO%203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13" Type="http://schemas.openxmlformats.org/officeDocument/2006/relationships/hyperlink" Target="https://drive.google.com/file/d/1S9ZAudy2PrADldHq48o12kj8Z6N7MVwt/view?usp=sharing" TargetMode="External"/><Relationship Id="rId18" Type="http://schemas.openxmlformats.org/officeDocument/2006/relationships/hyperlink" Target="https://drive.google.com/file/d/1ll6mbQ7pojpFSNPVCxCWYqTb3V4KEoJU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21" Type="http://schemas.openxmlformats.org/officeDocument/2006/relationships/hyperlink" Target="https://drive.google.com/file/d/1bv0ZqmtKLPbdmcxgzj-0cLOiSCw3uckE/view?usp=sharing" TargetMode="External"/><Relationship Id="rId7" Type="http://schemas.openxmlformats.org/officeDocument/2006/relationships/hyperlink" Target="http://187.174.252.244/caev/pdfs/Fraccion%20I/estatal/manuales/4.%20MANUALVIATICO_CAEV.pdf" TargetMode="External"/><Relationship Id="rId12" Type="http://schemas.openxmlformats.org/officeDocument/2006/relationships/hyperlink" Target="https://drive.google.com/file/d/13veMeaB-PZU8_Nd1l16hWz0Rcylk3Sv6/view?usp=sharing" TargetMode="External"/><Relationship Id="rId17" Type="http://schemas.openxmlformats.org/officeDocument/2006/relationships/hyperlink" Target="https://drive.google.com/file/d/1ytwzGRX6dxdVFEGx88jzPOTdisYjsGnZ/view?usp=sharing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s://drive.google.com/file/d/1TpGmYcr7x6H6mZkp-lVmzo8u6K-_7MDx/view?usp=sharing" TargetMode="External"/><Relationship Id="rId20" Type="http://schemas.openxmlformats.org/officeDocument/2006/relationships/hyperlink" Target="https://drive.google.com/file/d/1XlmU7bonmZNkSmxtM5fdQcMbqrnflv1a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s://drive.google.com/file/d/1hwaJlGZpubGU67fpiwFJJoYVjGZMruEM/view?usp=sharing" TargetMode="External"/><Relationship Id="rId24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s://drive.google.com/file/d/1QKi_aqNzIe8rwEU4YPiECokc8kEegBNz/view?usp=sharing" TargetMode="External"/><Relationship Id="rId23" Type="http://schemas.openxmlformats.org/officeDocument/2006/relationships/hyperlink" Target="https://drive.google.com/file/d/1e9DtlXoi4aCftTMDCPJPWOZGpwXzunIZ/view?usp=sharing" TargetMode="External"/><Relationship Id="rId10" Type="http://schemas.openxmlformats.org/officeDocument/2006/relationships/hyperlink" Target="http://187.174.252.244/caev/pdfs/Fraccion%20I/estatal/manuales/4.%20MANUALVIATICO_CAEV.pdf" TargetMode="External"/><Relationship Id="rId19" Type="http://schemas.openxmlformats.org/officeDocument/2006/relationships/hyperlink" Target="https://drive.google.com/file/d/1hssd8LxPE3_bAm8NWIibZmJpSajOMIfU/view?usp=sharing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caev/pdfs/Fraccion%20I/estatal/manuales/4.%20MANUALVIATICO_CAEV.pdf" TargetMode="External"/><Relationship Id="rId14" Type="http://schemas.openxmlformats.org/officeDocument/2006/relationships/hyperlink" Target="https://drive.google.com/file/d/1zM4oZmhM5pQ9yGsJTHGIOKQam-hxjyS2/view?usp=sharing" TargetMode="External"/><Relationship Id="rId22" Type="http://schemas.openxmlformats.org/officeDocument/2006/relationships/hyperlink" Target="https://drive.google.com/file/d/1_aqm_YeTW515z976UTgOsw_oBVIbR-qG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MCSA1LJD4jF1iqqRcr4hCd68of9gxim/view?usp=sharing" TargetMode="External"/><Relationship Id="rId13" Type="http://schemas.openxmlformats.org/officeDocument/2006/relationships/hyperlink" Target="https://drive.google.com/file/d/1CsdUrIrKF-K2QOoIC8ulXLCiemoInpUu/view?usp=sharing" TargetMode="External"/><Relationship Id="rId18" Type="http://schemas.openxmlformats.org/officeDocument/2006/relationships/hyperlink" Target="https://drive.google.com/file/d/17Mu5cLWGrwtYfWmdQYl01pvHB6pmMmIL/view?usp=sharing" TargetMode="External"/><Relationship Id="rId26" Type="http://schemas.openxmlformats.org/officeDocument/2006/relationships/hyperlink" Target="https://drive.google.com/file/d/1jlYjhOVVaX0pxHdxJhq-io6g-aKIzN_f/view?usp=sharing" TargetMode="External"/><Relationship Id="rId3" Type="http://schemas.openxmlformats.org/officeDocument/2006/relationships/hyperlink" Target="https://drive.google.com/file/d/1GIRKyXseIdW9Fmdd9vM9KQcuKRCo7JFb/view?usp=sharing" TargetMode="External"/><Relationship Id="rId21" Type="http://schemas.openxmlformats.org/officeDocument/2006/relationships/hyperlink" Target="https://drive.google.com/file/d/11EZHn8K8k9kvjX5boGffu-gC_CXzhgUw/view?usp=sharing" TargetMode="External"/><Relationship Id="rId7" Type="http://schemas.openxmlformats.org/officeDocument/2006/relationships/hyperlink" Target="https://drive.google.com/file/d/1djcB_HSjkQSDXeYanHQ2eJ-h2hRgDnQa/view?usp=sharing" TargetMode="External"/><Relationship Id="rId12" Type="http://schemas.openxmlformats.org/officeDocument/2006/relationships/hyperlink" Target="https://drive.google.com/file/d/1BpreT7YAuHogn8HGHp4HlPIT1JW2VNjb/view?usp=sharing" TargetMode="External"/><Relationship Id="rId17" Type="http://schemas.openxmlformats.org/officeDocument/2006/relationships/hyperlink" Target="https://drive.google.com/file/d/1jfotpLy0ESVg3PoiBaFdkjQZD-yio0Y3/view?usp=sharing" TargetMode="External"/><Relationship Id="rId25" Type="http://schemas.openxmlformats.org/officeDocument/2006/relationships/hyperlink" Target="https://drive.google.com/file/d/1_KiuBT1Kk-bd99ebFfqjcZu0DyrcOenQ/view?usp=sharing" TargetMode="External"/><Relationship Id="rId2" Type="http://schemas.openxmlformats.org/officeDocument/2006/relationships/hyperlink" Target="https://drive.google.com/file/d/1UrcTASLE6QicjezvFkBLV3xvxHBcfpz5/view?usp=sharing" TargetMode="External"/><Relationship Id="rId16" Type="http://schemas.openxmlformats.org/officeDocument/2006/relationships/hyperlink" Target="https://drive.google.com/file/d/1S8Ta6FMbzYzQyzeZTjbBF-nBgSkZdKf3/view?usp=sharing" TargetMode="External"/><Relationship Id="rId20" Type="http://schemas.openxmlformats.org/officeDocument/2006/relationships/hyperlink" Target="https://drive.google.com/file/d/1k9IVTAjo_6jdJLU9gH4H596QvaqbYRK6/view?usp=sharing" TargetMode="External"/><Relationship Id="rId1" Type="http://schemas.openxmlformats.org/officeDocument/2006/relationships/hyperlink" Target="https://drive.google.com/file/d/1N65DrJfX8zmuCXk_ERI2YEv5LO3hfzKd/view?usp=sharing" TargetMode="External"/><Relationship Id="rId6" Type="http://schemas.openxmlformats.org/officeDocument/2006/relationships/hyperlink" Target="https://drive.google.com/file/d/161J2dRP2zCot2MpYPuApjapFavCa4w8v/view?usp=sharing" TargetMode="External"/><Relationship Id="rId11" Type="http://schemas.openxmlformats.org/officeDocument/2006/relationships/hyperlink" Target="https://drive.google.com/file/d/1-z74WmoIBrj3MRmMGSVSHQOmhaRImndv/view?usp=sharing" TargetMode="External"/><Relationship Id="rId24" Type="http://schemas.openxmlformats.org/officeDocument/2006/relationships/hyperlink" Target="https://drive.google.com/file/d/1bLDEiikx1EUN7VDn5l_MbYB8TuP-yzQU/view?usp=sharing" TargetMode="External"/><Relationship Id="rId5" Type="http://schemas.openxmlformats.org/officeDocument/2006/relationships/hyperlink" Target="https://drive.google.com/file/d/16wrNoeubpCbQPoT2mJtArJMmPcv74MCu/view?usp=sharing" TargetMode="External"/><Relationship Id="rId15" Type="http://schemas.openxmlformats.org/officeDocument/2006/relationships/hyperlink" Target="https://drive.google.com/file/d/1Xjk3RtxuykGvVqoC6QlI16rZG3ChUc4p/view?usp=sharing" TargetMode="External"/><Relationship Id="rId23" Type="http://schemas.openxmlformats.org/officeDocument/2006/relationships/hyperlink" Target="https://drive.google.com/file/d/127njhks3BRN3scuAAJrWYwWurUWhAzR9/view?usp=sharing" TargetMode="External"/><Relationship Id="rId28" Type="http://schemas.openxmlformats.org/officeDocument/2006/relationships/hyperlink" Target="https://drive.google.com/file/d/1BjwauqwXH7fJFlccnRmZa8JELIaC01BK/view?usp=sharing" TargetMode="External"/><Relationship Id="rId10" Type="http://schemas.openxmlformats.org/officeDocument/2006/relationships/hyperlink" Target="https://drive.google.com/file/d/1GHpOaIp5fyMFFIfn2xFz6_czJLiKu76B/view?usp=sharing" TargetMode="External"/><Relationship Id="rId19" Type="http://schemas.openxmlformats.org/officeDocument/2006/relationships/hyperlink" Target="https://drive.google.com/file/d/1axQmHARDt5mzrYgfTsoNJ4NWVlIQAVl9/view?usp=sharing" TargetMode="External"/><Relationship Id="rId4" Type="http://schemas.openxmlformats.org/officeDocument/2006/relationships/hyperlink" Target="https://drive.google.com/file/d/1gF0k-hK8d9OWtnRZ7wYw_8MYf0AphT1v/view?usp=sharing" TargetMode="External"/><Relationship Id="rId9" Type="http://schemas.openxmlformats.org/officeDocument/2006/relationships/hyperlink" Target="https://drive.google.com/file/d/1MCdtgfOZea1JGfF_a_GCbjcNdnKKSbkh/view?usp=sharing" TargetMode="External"/><Relationship Id="rId14" Type="http://schemas.openxmlformats.org/officeDocument/2006/relationships/hyperlink" Target="https://drive.google.com/file/d/1UMF4m1MpHhzZ1ReOHDKXnhGfRSH-dtqJ/view?usp=sharing" TargetMode="External"/><Relationship Id="rId22" Type="http://schemas.openxmlformats.org/officeDocument/2006/relationships/hyperlink" Target="https://drive.google.com/file/d/1PJWFbSk9axKiK8wWkEasQS5s3X2cH1NZ/view?usp=sharing" TargetMode="External"/><Relationship Id="rId27" Type="http://schemas.openxmlformats.org/officeDocument/2006/relationships/hyperlink" Target="https://drive.google.com/file/d/1fNj6LI4oXNwq8P2-2YSbWeORHyQlt06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"/>
  <sheetViews>
    <sheetView tabSelected="1" topLeftCell="AF17" zoomScaleNormal="100" workbookViewId="0">
      <selection activeCell="AF21" sqref="A21:XFD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5.7109375" customWidth="1"/>
    <col min="8" max="8" width="29.140625" customWidth="1"/>
    <col min="9" max="9" width="15.7109375" customWidth="1"/>
    <col min="10" max="10" width="17.140625" customWidth="1"/>
    <col min="11" max="11" width="15.42578125" bestFit="1" customWidth="1"/>
    <col min="12" max="12" width="21.5703125" bestFit="1" customWidth="1"/>
    <col min="13" max="13" width="42.425781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6.5703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1.5703125" customWidth="1"/>
    <col min="31" max="31" width="46" bestFit="1" customWidth="1"/>
    <col min="32" max="32" width="90.71093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AD3" s="28" t="s">
        <v>136</v>
      </c>
      <c r="AF3" s="28" t="s">
        <v>137</v>
      </c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9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92</v>
      </c>
      <c r="E8" s="9">
        <v>1</v>
      </c>
      <c r="F8" s="34" t="s">
        <v>120</v>
      </c>
      <c r="G8" s="35" t="s">
        <v>120</v>
      </c>
      <c r="H8" s="16" t="s">
        <v>121</v>
      </c>
      <c r="I8" s="24" t="s">
        <v>127</v>
      </c>
      <c r="J8" s="10" t="s">
        <v>125</v>
      </c>
      <c r="K8" s="13" t="s">
        <v>126</v>
      </c>
      <c r="L8" s="15" t="s">
        <v>101</v>
      </c>
      <c r="M8" s="33" t="s">
        <v>133</v>
      </c>
      <c r="N8" s="16" t="s">
        <v>103</v>
      </c>
      <c r="O8" s="11" t="s">
        <v>10</v>
      </c>
      <c r="P8" s="28">
        <v>6040</v>
      </c>
      <c r="Q8" s="16" t="s">
        <v>114</v>
      </c>
      <c r="R8" s="16" t="s">
        <v>115</v>
      </c>
      <c r="S8" s="16" t="s">
        <v>186</v>
      </c>
      <c r="T8" s="16" t="s">
        <v>114</v>
      </c>
      <c r="U8" s="16" t="s">
        <v>115</v>
      </c>
      <c r="V8" s="5" t="s">
        <v>187</v>
      </c>
      <c r="W8" s="33" t="s">
        <v>135</v>
      </c>
      <c r="X8" s="17">
        <v>44295</v>
      </c>
      <c r="Y8" s="17">
        <v>44296</v>
      </c>
      <c r="Z8" s="12" t="s">
        <v>7</v>
      </c>
      <c r="AA8" s="28">
        <v>4824</v>
      </c>
      <c r="AB8" s="8">
        <f>P8-AA8</f>
        <v>1216</v>
      </c>
      <c r="AC8" s="3">
        <v>44316</v>
      </c>
      <c r="AD8" s="7" t="s">
        <v>140</v>
      </c>
      <c r="AE8">
        <v>1</v>
      </c>
      <c r="AF8" s="4" t="s">
        <v>132</v>
      </c>
      <c r="AG8" t="s">
        <v>117</v>
      </c>
      <c r="AH8" s="3">
        <v>44385</v>
      </c>
      <c r="AI8" s="19">
        <v>44377</v>
      </c>
      <c r="AJ8" t="s">
        <v>138</v>
      </c>
    </row>
    <row r="9" spans="1:36" x14ac:dyDescent="0.25">
      <c r="A9" s="24">
        <v>2021</v>
      </c>
      <c r="B9" s="3">
        <v>44287</v>
      </c>
      <c r="C9" s="3">
        <v>44377</v>
      </c>
      <c r="D9" s="18" t="s">
        <v>92</v>
      </c>
      <c r="E9" s="18">
        <v>1</v>
      </c>
      <c r="F9" s="34" t="s">
        <v>120</v>
      </c>
      <c r="G9" s="35" t="s">
        <v>120</v>
      </c>
      <c r="H9" s="24" t="s">
        <v>121</v>
      </c>
      <c r="I9" s="24" t="s">
        <v>127</v>
      </c>
      <c r="J9" s="10" t="s">
        <v>125</v>
      </c>
      <c r="K9" s="13" t="s">
        <v>126</v>
      </c>
      <c r="L9" s="5" t="s">
        <v>101</v>
      </c>
      <c r="M9" s="35" t="s">
        <v>139</v>
      </c>
      <c r="N9" s="5" t="s">
        <v>103</v>
      </c>
      <c r="O9">
        <v>2</v>
      </c>
      <c r="P9" s="28">
        <v>3740</v>
      </c>
      <c r="Q9" s="5" t="s">
        <v>114</v>
      </c>
      <c r="R9" s="5" t="s">
        <v>115</v>
      </c>
      <c r="S9" s="5" t="s">
        <v>116</v>
      </c>
      <c r="T9" s="5" t="s">
        <v>114</v>
      </c>
      <c r="U9" s="5" t="s">
        <v>115</v>
      </c>
      <c r="V9" s="5" t="s">
        <v>168</v>
      </c>
      <c r="W9" s="29" t="s">
        <v>141</v>
      </c>
      <c r="X9" s="3">
        <v>44301</v>
      </c>
      <c r="Y9" s="3">
        <v>44301</v>
      </c>
      <c r="Z9">
        <v>2</v>
      </c>
      <c r="AA9" s="28">
        <v>2498</v>
      </c>
      <c r="AB9" s="37">
        <f t="shared" ref="AB9:AB20" si="0">P9-AA9</f>
        <v>1242</v>
      </c>
      <c r="AC9" s="3">
        <v>44316</v>
      </c>
      <c r="AD9" s="7" t="s">
        <v>143</v>
      </c>
      <c r="AE9">
        <v>2</v>
      </c>
      <c r="AF9" s="4" t="s">
        <v>132</v>
      </c>
      <c r="AG9" s="22" t="s">
        <v>117</v>
      </c>
      <c r="AH9" s="3">
        <v>44385</v>
      </c>
      <c r="AI9" s="19">
        <v>44377</v>
      </c>
      <c r="AJ9" s="24" t="s">
        <v>138</v>
      </c>
    </row>
    <row r="10" spans="1:36" s="20" customFormat="1" x14ac:dyDescent="0.25">
      <c r="A10" s="24">
        <v>2021</v>
      </c>
      <c r="B10" s="3">
        <v>44287</v>
      </c>
      <c r="C10" s="3">
        <v>44377</v>
      </c>
      <c r="D10" s="5" t="s">
        <v>91</v>
      </c>
      <c r="E10" s="9">
        <v>2</v>
      </c>
      <c r="F10" s="34" t="s">
        <v>130</v>
      </c>
      <c r="G10" s="34" t="s">
        <v>130</v>
      </c>
      <c r="H10" s="10" t="s">
        <v>124</v>
      </c>
      <c r="I10" s="6" t="s">
        <v>128</v>
      </c>
      <c r="J10" s="6" t="s">
        <v>123</v>
      </c>
      <c r="K10" s="14" t="s">
        <v>129</v>
      </c>
      <c r="L10" s="20" t="s">
        <v>101</v>
      </c>
      <c r="M10" s="35" t="s">
        <v>131</v>
      </c>
      <c r="N10" s="20" t="s">
        <v>103</v>
      </c>
      <c r="O10" s="20">
        <v>3</v>
      </c>
      <c r="P10" s="28">
        <v>2040</v>
      </c>
      <c r="Q10" s="20" t="s">
        <v>114</v>
      </c>
      <c r="R10" s="20" t="s">
        <v>115</v>
      </c>
      <c r="S10" s="20" t="s">
        <v>116</v>
      </c>
      <c r="T10" s="20" t="s">
        <v>114</v>
      </c>
      <c r="U10" s="20" t="s">
        <v>115</v>
      </c>
      <c r="V10" s="20" t="s">
        <v>134</v>
      </c>
      <c r="W10" s="30" t="s">
        <v>142</v>
      </c>
      <c r="X10" s="3">
        <v>44312</v>
      </c>
      <c r="Y10" s="3">
        <v>44312</v>
      </c>
      <c r="Z10" s="20">
        <v>3</v>
      </c>
      <c r="AA10" s="28">
        <v>2040</v>
      </c>
      <c r="AB10" s="37">
        <f t="shared" si="0"/>
        <v>0</v>
      </c>
      <c r="AC10" s="3">
        <v>44316</v>
      </c>
      <c r="AD10" s="7" t="s">
        <v>144</v>
      </c>
      <c r="AE10" s="20">
        <v>3</v>
      </c>
      <c r="AF10" s="4" t="s">
        <v>132</v>
      </c>
      <c r="AG10" s="5" t="s">
        <v>117</v>
      </c>
      <c r="AH10" s="3">
        <v>44385</v>
      </c>
      <c r="AI10" s="19">
        <v>44377</v>
      </c>
      <c r="AJ10" s="24" t="s">
        <v>138</v>
      </c>
    </row>
    <row r="11" spans="1:36" ht="15" customHeight="1" x14ac:dyDescent="0.25">
      <c r="A11" s="24">
        <v>2021</v>
      </c>
      <c r="B11" s="3">
        <v>44287</v>
      </c>
      <c r="C11" s="3">
        <v>44377</v>
      </c>
      <c r="D11" s="21" t="s">
        <v>91</v>
      </c>
      <c r="E11" s="9">
        <v>2</v>
      </c>
      <c r="F11" s="34" t="s">
        <v>165</v>
      </c>
      <c r="G11" s="34" t="s">
        <v>165</v>
      </c>
      <c r="H11" s="25" t="s">
        <v>121</v>
      </c>
      <c r="I11" s="23" t="s">
        <v>145</v>
      </c>
      <c r="J11" s="10" t="s">
        <v>146</v>
      </c>
      <c r="K11" s="13" t="s">
        <v>147</v>
      </c>
      <c r="L11" s="10" t="s">
        <v>101</v>
      </c>
      <c r="M11" s="34" t="s">
        <v>148</v>
      </c>
      <c r="N11" s="5" t="s">
        <v>103</v>
      </c>
      <c r="O11">
        <v>2</v>
      </c>
      <c r="P11" s="38">
        <v>482.8</v>
      </c>
      <c r="Q11" t="s">
        <v>114</v>
      </c>
      <c r="R11" s="5" t="s">
        <v>115</v>
      </c>
      <c r="S11" t="s">
        <v>116</v>
      </c>
      <c r="T11" s="5" t="s">
        <v>114</v>
      </c>
      <c r="U11" t="s">
        <v>115</v>
      </c>
      <c r="V11" s="5" t="s">
        <v>134</v>
      </c>
      <c r="W11" s="31" t="s">
        <v>149</v>
      </c>
      <c r="X11" s="3">
        <v>44329</v>
      </c>
      <c r="Y11" s="3">
        <v>44329</v>
      </c>
      <c r="Z11">
        <v>4</v>
      </c>
      <c r="AA11" s="38">
        <v>482.8</v>
      </c>
      <c r="AB11" s="37">
        <f t="shared" si="0"/>
        <v>0</v>
      </c>
      <c r="AC11" s="3">
        <v>44347</v>
      </c>
      <c r="AD11" s="7" t="s">
        <v>169</v>
      </c>
      <c r="AE11" s="5">
        <v>4</v>
      </c>
      <c r="AF11" s="4" t="s">
        <v>132</v>
      </c>
      <c r="AG11" s="21" t="s">
        <v>117</v>
      </c>
      <c r="AH11" s="3">
        <v>44385</v>
      </c>
      <c r="AI11" s="19">
        <v>44377</v>
      </c>
      <c r="AJ11" s="24" t="s">
        <v>138</v>
      </c>
    </row>
    <row r="12" spans="1:36" x14ac:dyDescent="0.25">
      <c r="A12" s="24">
        <v>2021</v>
      </c>
      <c r="B12" s="3">
        <v>44287</v>
      </c>
      <c r="C12" s="3">
        <v>44377</v>
      </c>
      <c r="D12" t="s">
        <v>91</v>
      </c>
      <c r="E12" s="27">
        <v>2</v>
      </c>
      <c r="F12" s="34" t="s">
        <v>130</v>
      </c>
      <c r="G12" s="34" t="s">
        <v>130</v>
      </c>
      <c r="H12" s="10" t="s">
        <v>124</v>
      </c>
      <c r="I12" s="6" t="s">
        <v>128</v>
      </c>
      <c r="J12" s="6" t="s">
        <v>123</v>
      </c>
      <c r="K12" s="14" t="s">
        <v>129</v>
      </c>
      <c r="L12" s="25" t="s">
        <v>101</v>
      </c>
      <c r="M12" s="35" t="s">
        <v>152</v>
      </c>
      <c r="N12" t="s">
        <v>103</v>
      </c>
      <c r="O12">
        <v>2</v>
      </c>
      <c r="P12" s="38">
        <v>1800</v>
      </c>
      <c r="Q12" s="25" t="s">
        <v>114</v>
      </c>
      <c r="R12" s="5" t="s">
        <v>115</v>
      </c>
      <c r="S12" s="25" t="s">
        <v>116</v>
      </c>
      <c r="T12" s="5" t="s">
        <v>114</v>
      </c>
      <c r="U12" s="25" t="s">
        <v>115</v>
      </c>
      <c r="V12" s="5" t="s">
        <v>150</v>
      </c>
      <c r="W12" s="30" t="s">
        <v>151</v>
      </c>
      <c r="X12" s="3">
        <v>44334</v>
      </c>
      <c r="Y12" s="3">
        <v>44334</v>
      </c>
      <c r="Z12">
        <v>5</v>
      </c>
      <c r="AA12" s="38">
        <v>808.79</v>
      </c>
      <c r="AB12" s="37">
        <f t="shared" si="0"/>
        <v>991.21</v>
      </c>
      <c r="AC12" s="3">
        <v>44336</v>
      </c>
      <c r="AD12" s="7" t="s">
        <v>170</v>
      </c>
      <c r="AE12" s="5">
        <v>5</v>
      </c>
      <c r="AF12" s="4" t="s">
        <v>132</v>
      </c>
      <c r="AG12" s="24" t="s">
        <v>117</v>
      </c>
      <c r="AH12" s="3">
        <v>44385</v>
      </c>
      <c r="AI12" s="19">
        <v>44377</v>
      </c>
      <c r="AJ12" s="24" t="s">
        <v>138</v>
      </c>
    </row>
    <row r="13" spans="1:36" x14ac:dyDescent="0.25">
      <c r="A13" s="24">
        <v>2021</v>
      </c>
      <c r="B13" s="3">
        <v>44287</v>
      </c>
      <c r="C13" s="3">
        <v>44377</v>
      </c>
      <c r="D13" t="s">
        <v>91</v>
      </c>
      <c r="E13" s="9">
        <v>4</v>
      </c>
      <c r="F13" s="34" t="s">
        <v>159</v>
      </c>
      <c r="G13" s="34" t="s">
        <v>159</v>
      </c>
      <c r="H13" s="10" t="s">
        <v>124</v>
      </c>
      <c r="I13" s="10" t="s">
        <v>160</v>
      </c>
      <c r="J13" s="10" t="s">
        <v>161</v>
      </c>
      <c r="K13" s="13" t="s">
        <v>162</v>
      </c>
      <c r="L13" s="10" t="s">
        <v>101</v>
      </c>
      <c r="M13" s="34" t="s">
        <v>163</v>
      </c>
      <c r="N13" s="5" t="s">
        <v>103</v>
      </c>
      <c r="O13">
        <v>2</v>
      </c>
      <c r="P13" s="28">
        <v>600</v>
      </c>
      <c r="Q13" s="25" t="s">
        <v>114</v>
      </c>
      <c r="R13" s="5" t="s">
        <v>115</v>
      </c>
      <c r="S13" s="25" t="s">
        <v>116</v>
      </c>
      <c r="T13" s="5" t="s">
        <v>114</v>
      </c>
      <c r="U13" s="25" t="s">
        <v>115</v>
      </c>
      <c r="V13" s="5" t="s">
        <v>158</v>
      </c>
      <c r="W13" s="30" t="s">
        <v>164</v>
      </c>
      <c r="X13" s="3">
        <v>44335</v>
      </c>
      <c r="Y13" s="3">
        <v>44335</v>
      </c>
      <c r="Z13">
        <v>6</v>
      </c>
      <c r="AA13" s="28">
        <v>600</v>
      </c>
      <c r="AB13" s="37">
        <f t="shared" si="0"/>
        <v>0</v>
      </c>
      <c r="AC13" s="3">
        <v>44347</v>
      </c>
      <c r="AD13" s="7" t="s">
        <v>171</v>
      </c>
      <c r="AE13">
        <v>6</v>
      </c>
      <c r="AF13" s="4" t="s">
        <v>132</v>
      </c>
      <c r="AG13" s="24" t="s">
        <v>117</v>
      </c>
      <c r="AH13" s="3">
        <v>44385</v>
      </c>
      <c r="AI13" s="19">
        <v>44377</v>
      </c>
      <c r="AJ13" s="24" t="s">
        <v>138</v>
      </c>
    </row>
    <row r="14" spans="1:36" x14ac:dyDescent="0.25">
      <c r="A14" s="24">
        <v>2021</v>
      </c>
      <c r="B14" s="3">
        <v>44287</v>
      </c>
      <c r="C14" s="3">
        <v>44377</v>
      </c>
      <c r="D14" t="s">
        <v>92</v>
      </c>
      <c r="E14" s="9">
        <v>3</v>
      </c>
      <c r="F14" s="34" t="s">
        <v>153</v>
      </c>
      <c r="G14" s="34" t="s">
        <v>153</v>
      </c>
      <c r="H14" s="10" t="s">
        <v>124</v>
      </c>
      <c r="I14" s="6" t="s">
        <v>154</v>
      </c>
      <c r="J14" s="10" t="s">
        <v>155</v>
      </c>
      <c r="K14" s="10" t="s">
        <v>156</v>
      </c>
      <c r="L14" s="10" t="s">
        <v>101</v>
      </c>
      <c r="M14" s="34" t="s">
        <v>157</v>
      </c>
      <c r="N14" s="10" t="s">
        <v>103</v>
      </c>
      <c r="O14">
        <v>2</v>
      </c>
      <c r="P14" s="28">
        <v>1000</v>
      </c>
      <c r="Q14" s="25" t="s">
        <v>114</v>
      </c>
      <c r="R14" s="5" t="s">
        <v>115</v>
      </c>
      <c r="S14" s="25" t="s">
        <v>116</v>
      </c>
      <c r="T14" s="5" t="s">
        <v>114</v>
      </c>
      <c r="U14" s="25" t="s">
        <v>115</v>
      </c>
      <c r="V14" s="5" t="s">
        <v>158</v>
      </c>
      <c r="W14" s="31" t="s">
        <v>157</v>
      </c>
      <c r="X14" s="3">
        <v>44337</v>
      </c>
      <c r="Y14" s="3">
        <v>44337</v>
      </c>
      <c r="Z14">
        <v>7</v>
      </c>
      <c r="AA14" s="28">
        <v>894.46</v>
      </c>
      <c r="AB14" s="37">
        <f t="shared" si="0"/>
        <v>105.53999999999996</v>
      </c>
      <c r="AC14" s="3">
        <v>44340</v>
      </c>
      <c r="AD14" s="7" t="s">
        <v>172</v>
      </c>
      <c r="AE14">
        <v>7</v>
      </c>
      <c r="AF14" s="4" t="s">
        <v>132</v>
      </c>
      <c r="AG14" s="5" t="s">
        <v>117</v>
      </c>
      <c r="AH14" s="3">
        <v>44385</v>
      </c>
      <c r="AI14" s="19">
        <v>44377</v>
      </c>
      <c r="AJ14" s="24" t="s">
        <v>138</v>
      </c>
    </row>
    <row r="15" spans="1:36" x14ac:dyDescent="0.25">
      <c r="A15" s="24">
        <v>2021</v>
      </c>
      <c r="B15" s="3">
        <v>44287</v>
      </c>
      <c r="C15" s="3">
        <v>44377</v>
      </c>
      <c r="D15" t="s">
        <v>91</v>
      </c>
      <c r="E15" s="9">
        <v>2</v>
      </c>
      <c r="F15" s="34" t="s">
        <v>165</v>
      </c>
      <c r="G15" s="34" t="s">
        <v>165</v>
      </c>
      <c r="H15" s="25" t="s">
        <v>121</v>
      </c>
      <c r="I15" s="25" t="s">
        <v>145</v>
      </c>
      <c r="J15" s="10" t="s">
        <v>146</v>
      </c>
      <c r="K15" s="13" t="s">
        <v>147</v>
      </c>
      <c r="L15" s="10" t="s">
        <v>101</v>
      </c>
      <c r="M15" s="36" t="s">
        <v>166</v>
      </c>
      <c r="N15" t="s">
        <v>103</v>
      </c>
      <c r="O15">
        <v>2</v>
      </c>
      <c r="P15" s="28">
        <v>2661</v>
      </c>
      <c r="Q15" s="25" t="s">
        <v>114</v>
      </c>
      <c r="R15" s="5" t="s">
        <v>115</v>
      </c>
      <c r="S15" s="25" t="s">
        <v>116</v>
      </c>
      <c r="T15" s="5" t="s">
        <v>114</v>
      </c>
      <c r="U15" s="25" t="s">
        <v>115</v>
      </c>
      <c r="V15" s="5" t="s">
        <v>168</v>
      </c>
      <c r="W15" s="32" t="s">
        <v>167</v>
      </c>
      <c r="X15" s="3">
        <v>44341</v>
      </c>
      <c r="Y15" s="3">
        <v>44341</v>
      </c>
      <c r="Z15">
        <v>8</v>
      </c>
      <c r="AA15" s="28">
        <v>2661</v>
      </c>
      <c r="AB15" s="37">
        <f t="shared" si="0"/>
        <v>0</v>
      </c>
      <c r="AC15" s="3">
        <v>44347</v>
      </c>
      <c r="AD15" s="7" t="s">
        <v>173</v>
      </c>
      <c r="AE15">
        <v>8</v>
      </c>
      <c r="AF15" s="4" t="s">
        <v>132</v>
      </c>
      <c r="AG15" s="24" t="s">
        <v>117</v>
      </c>
      <c r="AH15" s="3">
        <v>44385</v>
      </c>
      <c r="AI15" s="19">
        <v>44377</v>
      </c>
      <c r="AJ15" s="24" t="s">
        <v>138</v>
      </c>
    </row>
    <row r="16" spans="1:36" x14ac:dyDescent="0.25">
      <c r="A16" s="24">
        <v>2021</v>
      </c>
      <c r="B16" s="3">
        <v>44287</v>
      </c>
      <c r="C16" s="3">
        <v>44377</v>
      </c>
      <c r="D16" t="s">
        <v>92</v>
      </c>
      <c r="E16" s="9">
        <v>3</v>
      </c>
      <c r="F16" s="34" t="s">
        <v>153</v>
      </c>
      <c r="G16" s="34" t="s">
        <v>153</v>
      </c>
      <c r="H16" s="10" t="s">
        <v>124</v>
      </c>
      <c r="I16" s="6" t="s">
        <v>154</v>
      </c>
      <c r="J16" s="10" t="s">
        <v>155</v>
      </c>
      <c r="K16" s="10" t="s">
        <v>156</v>
      </c>
      <c r="L16" s="10" t="s">
        <v>101</v>
      </c>
      <c r="M16" s="34" t="s">
        <v>179</v>
      </c>
      <c r="N16" s="10" t="s">
        <v>103</v>
      </c>
      <c r="O16">
        <v>2</v>
      </c>
      <c r="P16" s="28">
        <v>1950</v>
      </c>
      <c r="Q16" s="25" t="s">
        <v>114</v>
      </c>
      <c r="R16" s="5" t="s">
        <v>115</v>
      </c>
      <c r="S16" s="25" t="s">
        <v>116</v>
      </c>
      <c r="T16" s="5" t="s">
        <v>114</v>
      </c>
      <c r="U16" s="25" t="s">
        <v>115</v>
      </c>
      <c r="V16" s="5" t="s">
        <v>150</v>
      </c>
      <c r="W16" s="34" t="s">
        <v>179</v>
      </c>
      <c r="X16" s="3">
        <v>44348</v>
      </c>
      <c r="Y16" s="3">
        <v>44348</v>
      </c>
      <c r="Z16">
        <v>9</v>
      </c>
      <c r="AA16" s="28">
        <v>998.1</v>
      </c>
      <c r="AB16" s="37">
        <f t="shared" si="0"/>
        <v>951.9</v>
      </c>
      <c r="AC16" s="3">
        <v>44348</v>
      </c>
      <c r="AD16" s="7" t="s">
        <v>174</v>
      </c>
      <c r="AE16">
        <v>9</v>
      </c>
      <c r="AF16" s="4" t="s">
        <v>132</v>
      </c>
      <c r="AG16" s="24" t="s">
        <v>117</v>
      </c>
      <c r="AH16" s="3">
        <v>44385</v>
      </c>
      <c r="AI16" s="19">
        <v>44377</v>
      </c>
      <c r="AJ16" s="24" t="s">
        <v>138</v>
      </c>
    </row>
    <row r="17" spans="1:42" x14ac:dyDescent="0.25">
      <c r="A17" s="24">
        <v>2021</v>
      </c>
      <c r="B17" s="3">
        <v>44287</v>
      </c>
      <c r="C17" s="3">
        <v>44377</v>
      </c>
      <c r="D17" t="s">
        <v>91</v>
      </c>
      <c r="E17" s="9">
        <v>2</v>
      </c>
      <c r="F17" s="34" t="s">
        <v>165</v>
      </c>
      <c r="G17" s="34" t="s">
        <v>165</v>
      </c>
      <c r="H17" s="25" t="s">
        <v>121</v>
      </c>
      <c r="I17" s="25" t="s">
        <v>145</v>
      </c>
      <c r="J17" s="10" t="s">
        <v>146</v>
      </c>
      <c r="K17" s="13" t="s">
        <v>147</v>
      </c>
      <c r="L17" s="10" t="s">
        <v>101</v>
      </c>
      <c r="M17" s="34" t="s">
        <v>180</v>
      </c>
      <c r="N17" t="s">
        <v>103</v>
      </c>
      <c r="O17">
        <v>2</v>
      </c>
      <c r="P17" s="28">
        <v>3670</v>
      </c>
      <c r="Q17" s="25" t="s">
        <v>114</v>
      </c>
      <c r="R17" s="5" t="s">
        <v>115</v>
      </c>
      <c r="S17" s="25" t="s">
        <v>116</v>
      </c>
      <c r="T17" s="5" t="s">
        <v>114</v>
      </c>
      <c r="U17" s="25" t="s">
        <v>115</v>
      </c>
      <c r="V17" s="5" t="s">
        <v>168</v>
      </c>
      <c r="W17" s="34" t="s">
        <v>180</v>
      </c>
      <c r="X17" s="3">
        <v>44357</v>
      </c>
      <c r="Y17" s="3">
        <v>44357</v>
      </c>
      <c r="Z17">
        <v>10</v>
      </c>
      <c r="AA17" s="28">
        <v>3120.69</v>
      </c>
      <c r="AB17" s="37">
        <f t="shared" si="0"/>
        <v>549.30999999999995</v>
      </c>
      <c r="AC17" s="3">
        <v>44357</v>
      </c>
      <c r="AD17" s="7" t="s">
        <v>175</v>
      </c>
      <c r="AE17">
        <v>10</v>
      </c>
      <c r="AF17" s="4" t="s">
        <v>132</v>
      </c>
      <c r="AG17" s="24" t="s">
        <v>117</v>
      </c>
      <c r="AH17" s="3">
        <v>44385</v>
      </c>
      <c r="AI17" s="19">
        <v>44377</v>
      </c>
      <c r="AJ17" s="24" t="s">
        <v>138</v>
      </c>
    </row>
    <row r="18" spans="1:42" x14ac:dyDescent="0.25">
      <c r="A18" s="24">
        <v>2021</v>
      </c>
      <c r="B18" s="3">
        <v>44287</v>
      </c>
      <c r="C18" s="3">
        <v>44377</v>
      </c>
      <c r="D18" t="s">
        <v>91</v>
      </c>
      <c r="E18" s="9">
        <v>4</v>
      </c>
      <c r="F18" s="35" t="s">
        <v>181</v>
      </c>
      <c r="G18" s="35" t="s">
        <v>181</v>
      </c>
      <c r="H18" t="s">
        <v>124</v>
      </c>
      <c r="I18" t="s">
        <v>182</v>
      </c>
      <c r="J18" s="10" t="s">
        <v>183</v>
      </c>
      <c r="K18" s="13" t="s">
        <v>184</v>
      </c>
      <c r="L18" s="10" t="s">
        <v>101</v>
      </c>
      <c r="M18" s="33" t="s">
        <v>185</v>
      </c>
      <c r="N18" t="s">
        <v>103</v>
      </c>
      <c r="O18">
        <v>2</v>
      </c>
      <c r="P18" s="28">
        <v>7600</v>
      </c>
      <c r="Q18" s="25" t="s">
        <v>114</v>
      </c>
      <c r="R18" s="5" t="s">
        <v>115</v>
      </c>
      <c r="S18" s="25" t="s">
        <v>186</v>
      </c>
      <c r="T18" s="5" t="s">
        <v>114</v>
      </c>
      <c r="U18" s="25" t="s">
        <v>115</v>
      </c>
      <c r="V18" s="5" t="s">
        <v>187</v>
      </c>
      <c r="W18" s="33" t="s">
        <v>185</v>
      </c>
      <c r="X18" s="3">
        <v>44371</v>
      </c>
      <c r="Y18" s="3">
        <v>44372</v>
      </c>
      <c r="Z18">
        <v>11</v>
      </c>
      <c r="AA18" s="28">
        <v>7349.58</v>
      </c>
      <c r="AB18" s="37">
        <f t="shared" si="0"/>
        <v>250.42000000000007</v>
      </c>
      <c r="AC18" s="3">
        <v>44372</v>
      </c>
      <c r="AD18" s="7" t="s">
        <v>176</v>
      </c>
      <c r="AE18">
        <v>11</v>
      </c>
      <c r="AF18" s="4" t="s">
        <v>132</v>
      </c>
      <c r="AG18" s="5" t="s">
        <v>117</v>
      </c>
      <c r="AH18" s="3">
        <v>44385</v>
      </c>
      <c r="AI18" s="19">
        <v>44377</v>
      </c>
      <c r="AJ18" s="24" t="s">
        <v>138</v>
      </c>
    </row>
    <row r="19" spans="1:42" x14ac:dyDescent="0.25">
      <c r="A19" s="24">
        <v>2021</v>
      </c>
      <c r="B19" s="3">
        <v>44287</v>
      </c>
      <c r="C19" s="3">
        <v>44377</v>
      </c>
      <c r="D19" t="s">
        <v>92</v>
      </c>
      <c r="E19" s="9">
        <v>3</v>
      </c>
      <c r="F19" s="34" t="s">
        <v>153</v>
      </c>
      <c r="G19" s="34" t="s">
        <v>153</v>
      </c>
      <c r="H19" s="10" t="s">
        <v>124</v>
      </c>
      <c r="I19" s="6" t="s">
        <v>154</v>
      </c>
      <c r="J19" s="10" t="s">
        <v>155</v>
      </c>
      <c r="K19" s="10" t="s">
        <v>156</v>
      </c>
      <c r="L19" s="10" t="s">
        <v>101</v>
      </c>
      <c r="M19" s="34" t="s">
        <v>188</v>
      </c>
      <c r="N19" s="10" t="s">
        <v>103</v>
      </c>
      <c r="O19">
        <v>2</v>
      </c>
      <c r="P19" s="28">
        <v>1000</v>
      </c>
      <c r="Q19" s="25" t="s">
        <v>114</v>
      </c>
      <c r="R19" s="5" t="s">
        <v>115</v>
      </c>
      <c r="S19" s="25" t="s">
        <v>116</v>
      </c>
      <c r="T19" s="5" t="s">
        <v>114</v>
      </c>
      <c r="U19" s="25" t="s">
        <v>115</v>
      </c>
      <c r="V19" s="5" t="s">
        <v>150</v>
      </c>
      <c r="W19" s="34" t="s">
        <v>188</v>
      </c>
      <c r="X19" s="3">
        <v>44376</v>
      </c>
      <c r="Y19" s="3">
        <v>44376</v>
      </c>
      <c r="Z19">
        <v>12</v>
      </c>
      <c r="AA19" s="28">
        <v>746.63</v>
      </c>
      <c r="AB19" s="37">
        <f t="shared" si="0"/>
        <v>253.37</v>
      </c>
      <c r="AC19" s="3">
        <v>44377</v>
      </c>
      <c r="AD19" s="7" t="s">
        <v>177</v>
      </c>
      <c r="AE19">
        <v>12</v>
      </c>
      <c r="AF19" s="4" t="s">
        <v>132</v>
      </c>
      <c r="AG19" s="24" t="s">
        <v>117</v>
      </c>
      <c r="AH19" s="3">
        <v>44385</v>
      </c>
      <c r="AI19" s="19">
        <v>44377</v>
      </c>
      <c r="AJ19" s="24" t="s">
        <v>138</v>
      </c>
    </row>
    <row r="20" spans="1:42" x14ac:dyDescent="0.25">
      <c r="A20" s="24">
        <v>2021</v>
      </c>
      <c r="B20" s="3">
        <v>44287</v>
      </c>
      <c r="C20" s="3">
        <v>44377</v>
      </c>
      <c r="D20" t="s">
        <v>92</v>
      </c>
      <c r="E20" s="9">
        <v>3</v>
      </c>
      <c r="F20" s="34" t="s">
        <v>153</v>
      </c>
      <c r="G20" s="34" t="s">
        <v>153</v>
      </c>
      <c r="H20" s="10" t="s">
        <v>124</v>
      </c>
      <c r="I20" s="6" t="s">
        <v>154</v>
      </c>
      <c r="J20" s="10" t="s">
        <v>155</v>
      </c>
      <c r="K20" s="10" t="s">
        <v>156</v>
      </c>
      <c r="L20" s="10" t="s">
        <v>101</v>
      </c>
      <c r="M20" s="34" t="s">
        <v>189</v>
      </c>
      <c r="N20" s="10" t="s">
        <v>103</v>
      </c>
      <c r="O20">
        <v>1</v>
      </c>
      <c r="P20" s="28">
        <v>800</v>
      </c>
      <c r="Q20" s="25" t="s">
        <v>114</v>
      </c>
      <c r="R20" s="5" t="s">
        <v>115</v>
      </c>
      <c r="S20" s="25" t="s">
        <v>116</v>
      </c>
      <c r="T20" s="5" t="s">
        <v>114</v>
      </c>
      <c r="U20" s="25" t="s">
        <v>115</v>
      </c>
      <c r="V20" s="5" t="s">
        <v>150</v>
      </c>
      <c r="W20" s="34" t="s">
        <v>189</v>
      </c>
      <c r="X20" s="3">
        <v>44377</v>
      </c>
      <c r="Y20" s="3">
        <v>44377</v>
      </c>
      <c r="Z20">
        <v>13</v>
      </c>
      <c r="AA20" s="28">
        <v>748</v>
      </c>
      <c r="AB20" s="37">
        <f t="shared" si="0"/>
        <v>52</v>
      </c>
      <c r="AC20" s="3">
        <v>44376</v>
      </c>
      <c r="AD20" s="7" t="s">
        <v>178</v>
      </c>
      <c r="AE20">
        <v>13</v>
      </c>
      <c r="AF20" s="4" t="s">
        <v>132</v>
      </c>
      <c r="AG20" s="24" t="s">
        <v>117</v>
      </c>
      <c r="AH20" s="3">
        <v>44385</v>
      </c>
      <c r="AI20" s="19">
        <v>44377</v>
      </c>
      <c r="AJ20" s="24" t="s">
        <v>138</v>
      </c>
      <c r="AK20" s="24"/>
      <c r="AL20" s="24"/>
      <c r="AM20" s="24"/>
      <c r="AN20" s="24"/>
      <c r="AO20" s="24"/>
      <c r="AP20" s="2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A8">
      <formula1>Hidden_214</formula1>
    </dataValidation>
    <dataValidation type="list" allowBlank="1" showErrorMessage="1" sqref="D8:D94">
      <formula1>Hidden_13</formula1>
    </dataValidation>
    <dataValidation type="list" allowBlank="1" showErrorMessage="1" sqref="L8:L94">
      <formula1>Hidden_211</formula1>
    </dataValidation>
    <dataValidation type="list" allowBlank="1" showErrorMessage="1" sqref="N8:N94">
      <formula1>Hidden_313</formula1>
    </dataValidation>
  </dataValidations>
  <hyperlinks>
    <hyperlink ref="AF8" r:id="rId1"/>
    <hyperlink ref="AF9" r:id="rId2"/>
    <hyperlink ref="AF11" r:id="rId3"/>
    <hyperlink ref="AF12" r:id="rId4"/>
    <hyperlink ref="AF13" r:id="rId5"/>
    <hyperlink ref="AF15" r:id="rId6"/>
    <hyperlink ref="AF16" r:id="rId7"/>
    <hyperlink ref="AF17" r:id="rId8"/>
    <hyperlink ref="AF19" r:id="rId9"/>
    <hyperlink ref="AF20" r:id="rId10"/>
    <hyperlink ref="AD9" r:id="rId11"/>
    <hyperlink ref="AD12" r:id="rId12"/>
    <hyperlink ref="AD13" r:id="rId13"/>
    <hyperlink ref="AD14" r:id="rId14"/>
    <hyperlink ref="AD15" r:id="rId15"/>
    <hyperlink ref="AD16" r:id="rId16"/>
    <hyperlink ref="AD17" r:id="rId17"/>
    <hyperlink ref="AD18" r:id="rId18"/>
    <hyperlink ref="AD19" r:id="rId19"/>
    <hyperlink ref="AD20" r:id="rId20"/>
    <hyperlink ref="AD8" r:id="rId21"/>
    <hyperlink ref="AD10" r:id="rId22"/>
    <hyperlink ref="AD11" r:id="rId23"/>
    <hyperlink ref="AF14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1" sqref="J3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" workbookViewId="0">
      <selection activeCell="E3" sqref="E1:E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26">
        <v>26102</v>
      </c>
      <c r="C4" s="26" t="s">
        <v>122</v>
      </c>
      <c r="D4">
        <f>4000</f>
        <v>4000</v>
      </c>
    </row>
    <row r="5" spans="1:4" s="22" customFormat="1" x14ac:dyDescent="0.25">
      <c r="A5" s="22">
        <v>1</v>
      </c>
      <c r="B5" s="26">
        <v>37501</v>
      </c>
      <c r="C5" s="26" t="s">
        <v>118</v>
      </c>
      <c r="D5" s="22">
        <f>234+590</f>
        <v>824</v>
      </c>
    </row>
    <row r="6" spans="1:4" x14ac:dyDescent="0.25">
      <c r="A6" s="5">
        <v>2</v>
      </c>
      <c r="B6" s="26">
        <v>37201</v>
      </c>
      <c r="C6" s="26" t="s">
        <v>119</v>
      </c>
      <c r="D6" s="5">
        <f>2072</f>
        <v>2072</v>
      </c>
    </row>
    <row r="7" spans="1:4" x14ac:dyDescent="0.25">
      <c r="A7" s="5">
        <v>2</v>
      </c>
      <c r="B7" s="26">
        <v>37501</v>
      </c>
      <c r="C7" s="26" t="s">
        <v>118</v>
      </c>
      <c r="D7" s="5">
        <f>298+48</f>
        <v>346</v>
      </c>
    </row>
    <row r="8" spans="1:4" s="26" customFormat="1" x14ac:dyDescent="0.25">
      <c r="A8" s="5">
        <v>2</v>
      </c>
      <c r="B8" s="26">
        <v>37201</v>
      </c>
      <c r="C8" s="26" t="s">
        <v>219</v>
      </c>
      <c r="D8" s="5">
        <v>80</v>
      </c>
    </row>
    <row r="9" spans="1:4" x14ac:dyDescent="0.25">
      <c r="A9">
        <v>3</v>
      </c>
      <c r="B9" s="26">
        <v>37201</v>
      </c>
      <c r="C9" s="26" t="s">
        <v>119</v>
      </c>
      <c r="D9">
        <v>80</v>
      </c>
    </row>
    <row r="10" spans="1:4" x14ac:dyDescent="0.25">
      <c r="A10">
        <v>3</v>
      </c>
      <c r="B10" s="26">
        <v>37501</v>
      </c>
      <c r="C10" s="26" t="s">
        <v>118</v>
      </c>
      <c r="D10">
        <f>285</f>
        <v>285</v>
      </c>
    </row>
    <row r="11" spans="1:4" x14ac:dyDescent="0.25">
      <c r="A11">
        <v>3</v>
      </c>
      <c r="B11" s="26">
        <v>26102</v>
      </c>
      <c r="C11" s="26" t="s">
        <v>122</v>
      </c>
      <c r="D11">
        <f>212.69+1069.52</f>
        <v>1282.21</v>
      </c>
    </row>
    <row r="12" spans="1:4" x14ac:dyDescent="0.25">
      <c r="A12">
        <v>4</v>
      </c>
      <c r="B12" s="26">
        <v>26102</v>
      </c>
      <c r="C12" s="26" t="s">
        <v>122</v>
      </c>
      <c r="D12">
        <v>402.8</v>
      </c>
    </row>
    <row r="13" spans="1:4" x14ac:dyDescent="0.25">
      <c r="A13">
        <v>4</v>
      </c>
      <c r="B13" s="26">
        <v>37201</v>
      </c>
      <c r="C13" s="26" t="s">
        <v>119</v>
      </c>
      <c r="D13">
        <v>80</v>
      </c>
    </row>
    <row r="14" spans="1:4" s="23" customFormat="1" x14ac:dyDescent="0.25">
      <c r="A14" s="23">
        <v>5</v>
      </c>
      <c r="B14" s="26">
        <v>26102</v>
      </c>
      <c r="C14" s="26" t="s">
        <v>122</v>
      </c>
      <c r="D14" s="23">
        <v>760.79</v>
      </c>
    </row>
    <row r="15" spans="1:4" x14ac:dyDescent="0.25">
      <c r="A15">
        <v>5</v>
      </c>
      <c r="B15" s="26">
        <v>37201</v>
      </c>
      <c r="C15" s="26" t="s">
        <v>119</v>
      </c>
      <c r="D15">
        <v>48</v>
      </c>
    </row>
    <row r="16" spans="1:4" x14ac:dyDescent="0.25">
      <c r="A16">
        <v>6</v>
      </c>
      <c r="B16" s="26">
        <v>26102</v>
      </c>
      <c r="C16" s="26" t="s">
        <v>122</v>
      </c>
      <c r="D16">
        <v>600</v>
      </c>
    </row>
    <row r="17" spans="1:4" x14ac:dyDescent="0.25">
      <c r="A17">
        <v>7</v>
      </c>
      <c r="B17" s="26">
        <v>26102</v>
      </c>
      <c r="C17" s="26" t="s">
        <v>122</v>
      </c>
      <c r="D17">
        <v>894.46</v>
      </c>
    </row>
    <row r="18" spans="1:4" s="26" customFormat="1" x14ac:dyDescent="0.25">
      <c r="A18" s="26">
        <v>8</v>
      </c>
      <c r="B18" s="26">
        <v>37501</v>
      </c>
      <c r="C18" s="26" t="s">
        <v>118</v>
      </c>
      <c r="D18" s="26">
        <f>525</f>
        <v>525</v>
      </c>
    </row>
    <row r="19" spans="1:4" s="26" customFormat="1" x14ac:dyDescent="0.25">
      <c r="A19" s="26">
        <v>8</v>
      </c>
      <c r="B19" s="26">
        <v>37201</v>
      </c>
      <c r="C19" s="26" t="s">
        <v>119</v>
      </c>
      <c r="D19" s="26">
        <v>2136</v>
      </c>
    </row>
    <row r="20" spans="1:4" s="26" customFormat="1" x14ac:dyDescent="0.25">
      <c r="A20" s="26">
        <v>9</v>
      </c>
      <c r="B20" s="26">
        <v>26102</v>
      </c>
      <c r="C20" s="26" t="s">
        <v>122</v>
      </c>
      <c r="D20" s="26">
        <v>950.1</v>
      </c>
    </row>
    <row r="21" spans="1:4" x14ac:dyDescent="0.25">
      <c r="A21">
        <v>9</v>
      </c>
      <c r="B21" s="26">
        <v>37201</v>
      </c>
      <c r="C21" s="26" t="s">
        <v>119</v>
      </c>
      <c r="D21">
        <f>24+24</f>
        <v>48</v>
      </c>
    </row>
    <row r="22" spans="1:4" s="26" customFormat="1" x14ac:dyDescent="0.25">
      <c r="A22" s="26">
        <v>10</v>
      </c>
      <c r="B22" s="26">
        <v>26102</v>
      </c>
      <c r="C22" s="26" t="s">
        <v>122</v>
      </c>
      <c r="D22" s="26">
        <f>700+875.69</f>
        <v>1575.69</v>
      </c>
    </row>
    <row r="23" spans="1:4" x14ac:dyDescent="0.25">
      <c r="A23">
        <v>10</v>
      </c>
      <c r="B23" s="26">
        <v>37501</v>
      </c>
      <c r="C23" s="26" t="s">
        <v>118</v>
      </c>
      <c r="D23">
        <f>640</f>
        <v>640</v>
      </c>
    </row>
    <row r="24" spans="1:4" x14ac:dyDescent="0.25">
      <c r="A24">
        <v>10</v>
      </c>
      <c r="B24" s="26">
        <v>37201</v>
      </c>
      <c r="C24" s="26" t="s">
        <v>119</v>
      </c>
      <c r="D24">
        <f>130+673+51+51</f>
        <v>905</v>
      </c>
    </row>
    <row r="25" spans="1:4" s="26" customFormat="1" x14ac:dyDescent="0.25">
      <c r="A25" s="26">
        <v>11</v>
      </c>
      <c r="B25" s="26">
        <v>26102</v>
      </c>
      <c r="C25" s="26" t="s">
        <v>122</v>
      </c>
      <c r="D25" s="26">
        <v>5420.58</v>
      </c>
    </row>
    <row r="26" spans="1:4" s="26" customFormat="1" x14ac:dyDescent="0.25">
      <c r="A26" s="26">
        <v>11</v>
      </c>
      <c r="B26" s="26">
        <v>37501</v>
      </c>
      <c r="C26" s="26" t="s">
        <v>213</v>
      </c>
      <c r="D26" s="28">
        <v>1238</v>
      </c>
    </row>
    <row r="27" spans="1:4" s="26" customFormat="1" x14ac:dyDescent="0.25">
      <c r="A27" s="26">
        <v>11</v>
      </c>
      <c r="B27" s="26">
        <v>37501</v>
      </c>
      <c r="C27" s="26" t="s">
        <v>214</v>
      </c>
      <c r="D27" s="26">
        <v>590</v>
      </c>
    </row>
    <row r="28" spans="1:4" s="26" customFormat="1" x14ac:dyDescent="0.25">
      <c r="A28" s="26">
        <v>11</v>
      </c>
      <c r="B28" s="26">
        <v>37201</v>
      </c>
      <c r="C28" s="26" t="s">
        <v>119</v>
      </c>
      <c r="D28" s="26">
        <f>73+73</f>
        <v>146</v>
      </c>
    </row>
    <row r="29" spans="1:4" x14ac:dyDescent="0.25">
      <c r="A29">
        <v>12</v>
      </c>
      <c r="B29" s="26">
        <v>26102</v>
      </c>
      <c r="C29" s="26" t="s">
        <v>122</v>
      </c>
      <c r="D29">
        <v>746.63</v>
      </c>
    </row>
    <row r="30" spans="1:4" x14ac:dyDescent="0.25">
      <c r="A30">
        <v>13</v>
      </c>
      <c r="B30" s="26">
        <v>26102</v>
      </c>
      <c r="C30" s="26" t="s">
        <v>122</v>
      </c>
      <c r="D30">
        <v>700</v>
      </c>
    </row>
    <row r="31" spans="1:4" x14ac:dyDescent="0.25">
      <c r="A31">
        <v>13</v>
      </c>
      <c r="B31" s="26">
        <v>37201</v>
      </c>
      <c r="C31" s="26" t="s">
        <v>119</v>
      </c>
      <c r="D31">
        <f>24+24</f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85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6">
        <v>1</v>
      </c>
      <c r="B4" s="7" t="s">
        <v>190</v>
      </c>
    </row>
    <row r="5" spans="1:2" x14ac:dyDescent="0.25">
      <c r="A5" s="26">
        <v>1</v>
      </c>
      <c r="B5" s="7" t="s">
        <v>191</v>
      </c>
    </row>
    <row r="6" spans="1:2" x14ac:dyDescent="0.25">
      <c r="A6" s="5">
        <v>2</v>
      </c>
      <c r="B6" s="7" t="s">
        <v>192</v>
      </c>
    </row>
    <row r="7" spans="1:2" x14ac:dyDescent="0.25">
      <c r="A7" s="5">
        <v>2</v>
      </c>
      <c r="B7" s="7" t="s">
        <v>193</v>
      </c>
    </row>
    <row r="8" spans="1:2" s="26" customFormat="1" x14ac:dyDescent="0.25">
      <c r="A8" s="5">
        <v>2</v>
      </c>
      <c r="B8" s="7" t="s">
        <v>220</v>
      </c>
    </row>
    <row r="9" spans="1:2" x14ac:dyDescent="0.25">
      <c r="A9" s="26">
        <v>3</v>
      </c>
      <c r="B9" s="7" t="s">
        <v>194</v>
      </c>
    </row>
    <row r="10" spans="1:2" x14ac:dyDescent="0.25">
      <c r="A10" s="26">
        <v>3</v>
      </c>
      <c r="B10" s="7" t="s">
        <v>195</v>
      </c>
    </row>
    <row r="11" spans="1:2" x14ac:dyDescent="0.25">
      <c r="A11" s="26">
        <v>3</v>
      </c>
      <c r="B11" s="7" t="s">
        <v>196</v>
      </c>
    </row>
    <row r="12" spans="1:2" x14ac:dyDescent="0.25">
      <c r="A12" s="26">
        <v>4</v>
      </c>
      <c r="B12" s="7" t="s">
        <v>197</v>
      </c>
    </row>
    <row r="13" spans="1:2" x14ac:dyDescent="0.25">
      <c r="A13" s="26">
        <v>4</v>
      </c>
      <c r="B13" s="7" t="s">
        <v>198</v>
      </c>
    </row>
    <row r="14" spans="1:2" x14ac:dyDescent="0.25">
      <c r="A14" s="26">
        <v>5</v>
      </c>
      <c r="B14" s="7" t="s">
        <v>199</v>
      </c>
    </row>
    <row r="15" spans="1:2" x14ac:dyDescent="0.25">
      <c r="A15" s="26">
        <v>5</v>
      </c>
      <c r="B15" s="7" t="s">
        <v>200</v>
      </c>
    </row>
    <row r="16" spans="1:2" x14ac:dyDescent="0.25">
      <c r="A16" s="26">
        <v>6</v>
      </c>
      <c r="B16" s="7" t="s">
        <v>201</v>
      </c>
    </row>
    <row r="17" spans="1:2" x14ac:dyDescent="0.25">
      <c r="A17" s="26">
        <v>7</v>
      </c>
      <c r="B17" s="7" t="s">
        <v>202</v>
      </c>
    </row>
    <row r="18" spans="1:2" x14ac:dyDescent="0.25">
      <c r="A18" s="26">
        <v>8</v>
      </c>
      <c r="B18" s="7" t="s">
        <v>203</v>
      </c>
    </row>
    <row r="19" spans="1:2" x14ac:dyDescent="0.25">
      <c r="A19" s="26">
        <v>8</v>
      </c>
      <c r="B19" s="7" t="s">
        <v>204</v>
      </c>
    </row>
    <row r="20" spans="1:2" x14ac:dyDescent="0.25">
      <c r="A20" s="26">
        <v>9</v>
      </c>
      <c r="B20" s="7" t="s">
        <v>205</v>
      </c>
    </row>
    <row r="21" spans="1:2" x14ac:dyDescent="0.25">
      <c r="A21" s="26">
        <v>9</v>
      </c>
      <c r="B21" s="7" t="s">
        <v>206</v>
      </c>
    </row>
    <row r="22" spans="1:2" x14ac:dyDescent="0.25">
      <c r="A22" s="26">
        <v>10</v>
      </c>
      <c r="B22" s="7" t="s">
        <v>207</v>
      </c>
    </row>
    <row r="23" spans="1:2" x14ac:dyDescent="0.25">
      <c r="A23" s="26">
        <v>10</v>
      </c>
      <c r="B23" s="7" t="s">
        <v>208</v>
      </c>
    </row>
    <row r="24" spans="1:2" x14ac:dyDescent="0.25">
      <c r="A24" s="26">
        <v>10</v>
      </c>
      <c r="B24" s="7" t="s">
        <v>209</v>
      </c>
    </row>
    <row r="25" spans="1:2" x14ac:dyDescent="0.25">
      <c r="A25" s="26">
        <v>11</v>
      </c>
      <c r="B25" s="7" t="s">
        <v>210</v>
      </c>
    </row>
    <row r="26" spans="1:2" x14ac:dyDescent="0.25">
      <c r="A26" s="26">
        <v>11</v>
      </c>
      <c r="B26" s="7" t="s">
        <v>211</v>
      </c>
    </row>
    <row r="27" spans="1:2" s="26" customFormat="1" x14ac:dyDescent="0.25">
      <c r="A27" s="26">
        <v>11</v>
      </c>
      <c r="B27" s="7" t="s">
        <v>215</v>
      </c>
    </row>
    <row r="28" spans="1:2" x14ac:dyDescent="0.25">
      <c r="A28" s="26">
        <v>11</v>
      </c>
      <c r="B28" s="7" t="s">
        <v>212</v>
      </c>
    </row>
    <row r="29" spans="1:2" s="26" customFormat="1" x14ac:dyDescent="0.25">
      <c r="A29" s="26">
        <v>12</v>
      </c>
      <c r="B29" s="7" t="s">
        <v>216</v>
      </c>
    </row>
    <row r="30" spans="1:2" x14ac:dyDescent="0.25">
      <c r="A30" s="26">
        <v>13</v>
      </c>
      <c r="B30" s="7" t="s">
        <v>217</v>
      </c>
    </row>
    <row r="31" spans="1:2" x14ac:dyDescent="0.25">
      <c r="A31" s="26">
        <v>13</v>
      </c>
      <c r="B31" s="7" t="s">
        <v>218</v>
      </c>
    </row>
  </sheetData>
  <hyperlinks>
    <hyperlink ref="B15" r:id="rId1"/>
    <hyperlink ref="B16" r:id="rId2"/>
    <hyperlink ref="B17" r:id="rId3"/>
    <hyperlink ref="B18" r:id="rId4"/>
    <hyperlink ref="B19" r:id="rId5"/>
    <hyperlink ref="B20" r:id="rId6"/>
    <hyperlink ref="B21" r:id="rId7"/>
    <hyperlink ref="B22" r:id="rId8"/>
    <hyperlink ref="B23" r:id="rId9"/>
    <hyperlink ref="B24" r:id="rId10"/>
    <hyperlink ref="B25" r:id="rId11"/>
    <hyperlink ref="B26" r:id="rId12"/>
    <hyperlink ref="B28" r:id="rId13"/>
    <hyperlink ref="B30" r:id="rId14"/>
    <hyperlink ref="B31" r:id="rId15"/>
    <hyperlink ref="B4" r:id="rId16"/>
    <hyperlink ref="B5" r:id="rId17"/>
    <hyperlink ref="B6" r:id="rId18"/>
    <hyperlink ref="B7" r:id="rId19"/>
    <hyperlink ref="B8" r:id="rId20"/>
    <hyperlink ref="B9" r:id="rId21"/>
    <hyperlink ref="B10" r:id="rId22"/>
    <hyperlink ref="B11" r:id="rId23"/>
    <hyperlink ref="B12" r:id="rId24"/>
    <hyperlink ref="B13" r:id="rId25"/>
    <hyperlink ref="B14" r:id="rId26"/>
    <hyperlink ref="B27" r:id="rId27"/>
    <hyperlink ref="B29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2018-10-03T17:11:26Z</dcterms:created>
  <dcterms:modified xsi:type="dcterms:W3CDTF">2021-07-13T19:16:33Z</dcterms:modified>
</cp:coreProperties>
</file>