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OTATITLAN 3 TRIM\OTATITLAN 3 TRIM-F-V\"/>
    </mc:Choice>
  </mc:AlternateContent>
  <xr:revisionPtr revIDLastSave="0" documentId="8_{1EFF9DC7-845E-462E-BD49-8EC317A8C8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M16" i="1"/>
  <c r="N15" i="1"/>
  <c r="M15" i="1"/>
  <c r="N14" i="1"/>
  <c r="M14" i="1"/>
  <c r="N13" i="1"/>
  <c r="M13" i="1"/>
  <c r="N12" i="1"/>
  <c r="M12" i="1"/>
  <c r="N10" i="1" l="1"/>
  <c r="N9" i="1"/>
  <c r="M9" i="1"/>
  <c r="N21" i="1" l="1"/>
  <c r="M21" i="1"/>
  <c r="N19" i="1"/>
  <c r="M19" i="1"/>
  <c r="N18" i="1"/>
  <c r="M18" i="1"/>
</calcChain>
</file>

<file path=xl/sharedStrings.xml><?xml version="1.0" encoding="utf-8"?>
<sst xmlns="http://schemas.openxmlformats.org/spreadsheetml/2006/main" count="915" uniqueCount="286">
  <si>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</si>
  <si>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</si>
  <si>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</si>
  <si>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</si>
  <si>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</si>
  <si>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</si>
  <si>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</si>
  <si>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</si>
  <si>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</si>
  <si>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</si>
  <si>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</si>
  <si>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</si>
  <si>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</si>
  <si>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</si>
  <si>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</si>
  <si>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</si>
  <si>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</si>
  <si>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</si>
  <si>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</si>
  <si>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</si>
  <si>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</si>
  <si>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</si>
  <si>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</si>
  <si>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</si>
  <si>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</si>
  <si>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</si>
  <si>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</si>
  <si>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</si>
  <si>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</si>
  <si>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</si>
  <si>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</si>
  <si>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</si>
  <si>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</si>
  <si>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</si>
  <si>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</si>
  <si>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</si>
  <si>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</si>
  <si>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</si>
  <si>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</si>
  <si>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</si>
  <si>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</si>
  <si>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</si>
  <si>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</si>
  <si>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</si>
  <si>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</si>
  <si>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</si>
  <si>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</si>
  <si>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</si>
  <si>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</si>
  <si>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</si>
  <si>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</si>
  <si>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</si>
  <si>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</si>
  <si>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</si>
  <si>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</si>
  <si>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</si>
  <si>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</si>
  <si>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</si>
  <si>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</si>
  <si>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</si>
  <si>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</si>
  <si>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</si>
  <si>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</si>
  <si>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</si>
  <si>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</si>
  <si>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</si>
  <si>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</si>
  <si>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</si>
  <si>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</si>
  <si>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</si>
  <si>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</si>
  <si>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</si>
  <si>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</si>
  <si>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</si>
  <si>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</si>
  <si>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</si>
  <si>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</si>
  <si>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</si>
  <si>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</si>
  <si>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</si>
  <si>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</si>
  <si>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</si>
  <si>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</si>
  <si>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</si>
  <si>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</si>
  <si>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</si>
  <si>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</si>
  <si>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</si>
  <si>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</si>
  <si>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</si>
  <si>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</si>
  <si>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</si>
  <si>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</si>
  <si>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</si>
  <si>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</si>
  <si>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</si>
  <si>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</si>
  <si>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</si>
  <si>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</si>
  <si>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</si>
  <si>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</si>
  <si>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</si>
  <si>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</si>
  <si>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</si>
  <si>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</si>
  <si>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</si>
  <si>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</si>
  <si>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</si>
  <si>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</si>
  <si>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</si>
  <si>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</si>
  <si>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</si>
  <si>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</si>
  <si>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</si>
  <si>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</si>
  <si>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</si>
  <si>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</si>
  <si>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</si>
  <si>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</si>
  <si>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</si>
  <si>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</si>
  <si>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</si>
  <si>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</si>
  <si>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</si>
  <si>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</si>
  <si>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</si>
  <si>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</si>
  <si>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</si>
  <si>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</si>
  <si>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</si>
  <si>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</si>
  <si>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</si>
  <si>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</si>
  <si>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</si>
  <si>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</si>
  <si>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</si>
  <si>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</si>
  <si>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</si>
  <si>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</si>
  <si>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</si>
  <si>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</si>
  <si>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</si>
  <si>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</si>
  <si>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</si>
  <si>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</si>
  <si>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</si>
  <si>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</si>
  <si>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</si>
  <si>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</si>
  <si>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</si>
  <si>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</si>
  <si>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</si>
  <si>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</si>
  <si>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</si>
  <si>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</si>
  <si>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</si>
  <si>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</si>
  <si>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</si>
  <si>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</si>
  <si>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</si>
  <si>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</si>
  <si>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</si>
  <si>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</si>
  <si>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</si>
  <si>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</si>
  <si>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</si>
  <si>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</si>
  <si>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</si>
  <si>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</si>
  <si>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</si>
  <si>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</si>
  <si>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</si>
  <si>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</si>
  <si>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</si>
  <si>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</si>
  <si>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</si>
  <si>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</si>
  <si>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</si>
  <si>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</si>
  <si>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</si>
  <si>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</si>
  <si>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</si>
  <si>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</si>
  <si>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</si>
  <si>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</si>
  <si>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</si>
  <si>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</si>
  <si>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</si>
  <si>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</si>
  <si>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</si>
  <si>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</si>
  <si>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</si>
  <si>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</si>
  <si>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</si>
  <si>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</si>
  <si>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</si>
  <si>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</si>
  <si>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</si>
  <si>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</si>
  <si>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</si>
  <si>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</si>
  <si>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</si>
  <si>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</si>
  <si>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</si>
  <si>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</si>
  <si>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</si>
  <si>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</si>
  <si>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</si>
  <si>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</si>
  <si>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</si>
  <si>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</si>
  <si>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</si>
  <si>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</si>
  <si>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</si>
  <si>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</si>
  <si>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</si>
  <si>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</si>
  <si>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</si>
  <si>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</si>
  <si>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</si>
  <si>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</si>
  <si>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</si>
  <si>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</si>
  <si>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</si>
  <si>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</si>
  <si>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</si>
  <si>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</si>
  <si>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jefe de oficina</t>
  </si>
  <si>
    <t>jefe de oficina operadora</t>
  </si>
  <si>
    <t>Dirección General</t>
  </si>
  <si>
    <t>Oficina Comercial y Administrativa</t>
  </si>
  <si>
    <t>Oficina Técnica</t>
  </si>
  <si>
    <t xml:space="preserve">Perez </t>
  </si>
  <si>
    <t>Ramirez</t>
  </si>
  <si>
    <t>No hay</t>
  </si>
  <si>
    <t>Jorge Antonio</t>
  </si>
  <si>
    <t>Romay</t>
  </si>
  <si>
    <t>Arano</t>
  </si>
  <si>
    <t>Auxiliar Tecnico</t>
  </si>
  <si>
    <t>Kena del Carmen</t>
  </si>
  <si>
    <t xml:space="preserve">Aguirre </t>
  </si>
  <si>
    <t>Aranda</t>
  </si>
  <si>
    <t>Auxiliar administrativo</t>
  </si>
  <si>
    <t xml:space="preserve">Jose Eliel </t>
  </si>
  <si>
    <t>Fernandez</t>
  </si>
  <si>
    <t>Moreno</t>
  </si>
  <si>
    <t>Auxiliar Comercial</t>
  </si>
  <si>
    <t>Emmanuel</t>
  </si>
  <si>
    <t>Vazquez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</si>
  <si>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</si>
  <si>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</si>
  <si>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</si>
  <si>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</si>
  <si>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</si>
  <si>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</si>
  <si>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</si>
  <si>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Auxiliar de Fontanero</t>
  </si>
  <si>
    <t>Roberto</t>
  </si>
  <si>
    <t>Rodriguez</t>
  </si>
  <si>
    <t>Bombero</t>
  </si>
  <si>
    <t>Sergio Luis</t>
  </si>
  <si>
    <t>Loyo</t>
  </si>
  <si>
    <t>Caja Recaudadora</t>
  </si>
  <si>
    <t>Cajera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</si>
  <si>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</si>
  <si>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</si>
  <si>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</si>
  <si>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</si>
  <si>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</si>
  <si>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</si>
  <si>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</si>
  <si>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</si>
  <si>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</si>
  <si>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</si>
  <si>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</si>
  <si>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Margarita</t>
  </si>
  <si>
    <t>Melendez</t>
  </si>
  <si>
    <t>Segura</t>
  </si>
  <si>
    <t>Angel Ulises</t>
  </si>
  <si>
    <t>Vargas</t>
  </si>
  <si>
    <t>Zamudio</t>
  </si>
  <si>
    <t>Compensacion temporal Compactable</t>
  </si>
  <si>
    <t>No Hay en este periodo</t>
  </si>
  <si>
    <t>Oficina Operadora de Otatitlan, Ver.  Información al Tercer Trimestre del año 2019.</t>
  </si>
  <si>
    <t>Auxiliar Administrativo</t>
  </si>
  <si>
    <t>No exhisten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</si>
</sst>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3" fillId="0" borderId="1" xfId="0" applyFont="1" applyFill="1" applyBorder="1" applyAlignment="1">
      <alignment horizont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/>
    <xf numFmtId="14" fontId="5" fillId="0" borderId="0" xfId="0" applyNumberFormat="1" applyFont="1" applyFill="1"/>
    <xf numFmtId="0" fontId="6" fillId="0" borderId="0" xfId="0" applyFont="1" applyFill="1" applyBorder="1" applyProtection="1"/>
    <xf numFmtId="0" fontId="7" fillId="0" borderId="1" xfId="0" applyFont="1" applyFill="1" applyBorder="1" applyAlignment="1">
      <alignment horizontal="center" wrapText="1"/>
    </xf>
    <xf numFmtId="2" fontId="5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ersonalcaev\Downloads\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1"/>
  <sheetViews>
    <sheetView tabSelected="1" topLeftCell="A2" workbookViewId="0">
      <pane xSplit="28305" topLeftCell="AK1"/>
      <selection activeCell="A6" sqref="A6:CO6"/>
      <selection pane="topRight" activeCell="AK2" sqref="A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5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</row>
    <row r="7" spans="1:93" ht="26.25" x14ac:dyDescent="0.25">
      <c r="A7" s="13" t="s">
        <v>108</v>
      </c>
      <c r="B7" s="13" t="s">
        <v>109</v>
      </c>
      <c r="C7" s="13" t="s">
        <v>110</v>
      </c>
      <c r="D7" s="13" t="s">
        <v>111</v>
      </c>
      <c r="E7" s="13" t="s">
        <v>112</v>
      </c>
      <c r="F7" s="7" t="s">
        <v>113</v>
      </c>
      <c r="G7" s="7" t="s">
        <v>114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119</v>
      </c>
      <c r="M7" s="13" t="s">
        <v>120</v>
      </c>
      <c r="N7" s="13" t="s">
        <v>121</v>
      </c>
      <c r="O7" s="7" t="s">
        <v>122</v>
      </c>
      <c r="P7" s="7" t="s">
        <v>123</v>
      </c>
      <c r="Q7" s="7" t="s">
        <v>124</v>
      </c>
      <c r="R7" s="7" t="s">
        <v>125</v>
      </c>
      <c r="S7" s="7" t="s">
        <v>126</v>
      </c>
      <c r="T7" s="7" t="s">
        <v>127</v>
      </c>
      <c r="U7" s="7" t="s">
        <v>128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137</v>
      </c>
      <c r="AE7" s="7" t="s">
        <v>138</v>
      </c>
      <c r="AF7" s="7" t="s">
        <v>139</v>
      </c>
      <c r="AG7" s="7" t="s">
        <v>140</v>
      </c>
      <c r="AH7" s="7" t="s">
        <v>141</v>
      </c>
      <c r="AI7" s="7" t="s">
        <v>142</v>
      </c>
      <c r="AJ7" s="7" t="s">
        <v>143</v>
      </c>
      <c r="AK7" s="7" t="s">
        <v>144</v>
      </c>
      <c r="AL7" s="7" t="s">
        <v>145</v>
      </c>
      <c r="AM7" s="7" t="s">
        <v>146</v>
      </c>
      <c r="AN7" s="7" t="s">
        <v>147</v>
      </c>
      <c r="AO7" s="7" t="s">
        <v>148</v>
      </c>
      <c r="AP7" s="7" t="s">
        <v>149</v>
      </c>
      <c r="AQ7" s="7" t="s">
        <v>150</v>
      </c>
      <c r="AR7" s="7" t="s">
        <v>151</v>
      </c>
      <c r="AS7" s="7" t="s">
        <v>152</v>
      </c>
      <c r="AT7" s="7" t="s">
        <v>153</v>
      </c>
      <c r="AU7" s="7" t="s">
        <v>154</v>
      </c>
      <c r="AV7" s="7" t="s">
        <v>155</v>
      </c>
      <c r="AW7" s="7" t="s">
        <v>156</v>
      </c>
      <c r="AX7" s="7" t="s">
        <v>157</v>
      </c>
      <c r="AY7" s="7" t="s">
        <v>158</v>
      </c>
      <c r="AZ7" s="7" t="s">
        <v>159</v>
      </c>
      <c r="BA7" s="7" t="s">
        <v>160</v>
      </c>
      <c r="BB7" s="7" t="s">
        <v>161</v>
      </c>
      <c r="BC7" s="7" t="s">
        <v>162</v>
      </c>
      <c r="BD7" s="7" t="s">
        <v>163</v>
      </c>
      <c r="BE7" s="7" t="s">
        <v>164</v>
      </c>
      <c r="BF7" s="7" t="s">
        <v>165</v>
      </c>
      <c r="BG7" s="7" t="s">
        <v>166</v>
      </c>
      <c r="BH7" s="7" t="s">
        <v>167</v>
      </c>
      <c r="BI7" s="7" t="s">
        <v>168</v>
      </c>
      <c r="BJ7" s="7" t="s">
        <v>169</v>
      </c>
      <c r="BK7" s="7" t="s">
        <v>170</v>
      </c>
      <c r="BL7" s="7" t="s">
        <v>171</v>
      </c>
      <c r="BM7" s="7" t="s">
        <v>172</v>
      </c>
      <c r="BN7" s="7" t="s">
        <v>173</v>
      </c>
      <c r="BO7" s="7" t="s">
        <v>174</v>
      </c>
      <c r="BP7" s="7" t="s">
        <v>175</v>
      </c>
      <c r="BQ7" s="7" t="s">
        <v>176</v>
      </c>
      <c r="BR7" s="7" t="s">
        <v>177</v>
      </c>
      <c r="BS7" s="7" t="s">
        <v>178</v>
      </c>
      <c r="BT7" s="7" t="s">
        <v>179</v>
      </c>
      <c r="BU7" s="7" t="s">
        <v>180</v>
      </c>
      <c r="BV7" s="7" t="s">
        <v>181</v>
      </c>
      <c r="BW7" s="7" t="s">
        <v>182</v>
      </c>
      <c r="BX7" s="7" t="s">
        <v>183</v>
      </c>
      <c r="BY7" s="7" t="s">
        <v>184</v>
      </c>
      <c r="BZ7" s="7" t="s">
        <v>185</v>
      </c>
      <c r="CA7" s="7" t="s">
        <v>186</v>
      </c>
      <c r="CB7" s="7" t="s">
        <v>187</v>
      </c>
      <c r="CC7" s="7" t="s">
        <v>188</v>
      </c>
      <c r="CD7" s="7" t="s">
        <v>189</v>
      </c>
      <c r="CE7" s="7" t="s">
        <v>190</v>
      </c>
      <c r="CF7" s="7" t="s">
        <v>191</v>
      </c>
      <c r="CG7" s="7" t="s">
        <v>192</v>
      </c>
      <c r="CH7" s="7" t="s">
        <v>193</v>
      </c>
      <c r="CI7" s="7" t="s">
        <v>194</v>
      </c>
      <c r="CJ7" s="7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8">
        <v>2019</v>
      </c>
      <c r="B8" s="11">
        <v>43647</v>
      </c>
      <c r="C8" s="11">
        <v>43738</v>
      </c>
      <c r="D8" s="8" t="s">
        <v>208</v>
      </c>
      <c r="E8" s="8">
        <v>1</v>
      </c>
      <c r="F8" s="2" t="s">
        <v>227</v>
      </c>
      <c r="G8" s="2" t="s">
        <v>228</v>
      </c>
      <c r="H8" s="3" t="s">
        <v>229</v>
      </c>
      <c r="I8" s="2" t="s">
        <v>235</v>
      </c>
      <c r="J8" s="2" t="s">
        <v>236</v>
      </c>
      <c r="K8" s="2" t="s">
        <v>237</v>
      </c>
      <c r="L8" s="2" t="s">
        <v>212</v>
      </c>
      <c r="M8" s="9">
        <v>26102.799999999999</v>
      </c>
      <c r="N8" s="9">
        <v>19671.759999999998</v>
      </c>
      <c r="O8" s="2" t="s">
        <v>234</v>
      </c>
      <c r="P8" s="2">
        <v>0</v>
      </c>
      <c r="Q8" s="2">
        <v>0</v>
      </c>
      <c r="R8" s="2" t="s">
        <v>222</v>
      </c>
      <c r="S8" s="2" t="s">
        <v>214</v>
      </c>
      <c r="T8" s="2" t="s">
        <v>213</v>
      </c>
      <c r="U8" s="2" t="s">
        <v>215</v>
      </c>
      <c r="V8" s="8">
        <v>13051.4</v>
      </c>
      <c r="W8" s="8">
        <v>9835.8799999999992</v>
      </c>
      <c r="X8" s="2" t="s">
        <v>216</v>
      </c>
      <c r="Y8" s="2" t="s">
        <v>281</v>
      </c>
      <c r="Z8" s="2">
        <v>4400</v>
      </c>
      <c r="AA8" s="2">
        <v>4400</v>
      </c>
      <c r="AB8" s="2" t="s">
        <v>217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285</v>
      </c>
      <c r="AH8" s="10">
        <v>0</v>
      </c>
      <c r="AI8" s="10">
        <v>0</v>
      </c>
      <c r="AJ8" s="2" t="s">
        <v>217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218</v>
      </c>
      <c r="AX8" s="8">
        <v>0</v>
      </c>
      <c r="AY8" s="8">
        <v>0</v>
      </c>
      <c r="AZ8" s="2" t="s">
        <v>222</v>
      </c>
      <c r="BA8" s="2" t="s">
        <v>282</v>
      </c>
      <c r="BB8" s="2">
        <v>0</v>
      </c>
      <c r="BC8" s="2">
        <v>0</v>
      </c>
      <c r="BD8" s="2" t="s">
        <v>222</v>
      </c>
      <c r="BE8" s="2">
        <v>0</v>
      </c>
      <c r="BF8" s="2">
        <v>0</v>
      </c>
      <c r="BG8" s="2" t="s">
        <v>218</v>
      </c>
      <c r="BH8" s="8">
        <v>2264.56</v>
      </c>
      <c r="BI8" s="10">
        <v>2264.56</v>
      </c>
      <c r="BJ8" s="2" t="s">
        <v>217</v>
      </c>
      <c r="BK8" s="2">
        <v>0</v>
      </c>
      <c r="BL8" s="2" t="s">
        <v>222</v>
      </c>
      <c r="BM8" s="2">
        <v>0</v>
      </c>
      <c r="BN8" s="2">
        <v>0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>
        <v>0</v>
      </c>
      <c r="CJ8" s="2" t="s">
        <v>222</v>
      </c>
      <c r="CK8" s="2" t="s">
        <v>226</v>
      </c>
      <c r="CL8" s="2" t="s">
        <v>230</v>
      </c>
      <c r="CM8" s="5">
        <v>43741</v>
      </c>
      <c r="CN8" s="5">
        <v>43738</v>
      </c>
      <c r="CO8" s="6" t="s">
        <v>283</v>
      </c>
    </row>
    <row r="9" spans="1:93" s="2" customFormat="1" x14ac:dyDescent="0.25">
      <c r="A9" s="8">
        <v>2019</v>
      </c>
      <c r="B9" s="11">
        <v>43647</v>
      </c>
      <c r="C9" s="11">
        <v>43738</v>
      </c>
      <c r="D9" s="8" t="s">
        <v>208</v>
      </c>
      <c r="E9" s="12">
        <v>2</v>
      </c>
      <c r="F9" s="3" t="s">
        <v>238</v>
      </c>
      <c r="G9" s="3" t="s">
        <v>238</v>
      </c>
      <c r="H9" s="3" t="s">
        <v>231</v>
      </c>
      <c r="I9" s="3" t="s">
        <v>239</v>
      </c>
      <c r="J9" s="3" t="s">
        <v>240</v>
      </c>
      <c r="K9" s="3" t="s">
        <v>241</v>
      </c>
      <c r="L9" s="2" t="s">
        <v>211</v>
      </c>
      <c r="M9" s="9">
        <f>4375.8*2</f>
        <v>8751.6</v>
      </c>
      <c r="N9" s="9">
        <f>3752.74*2</f>
        <v>7505.48</v>
      </c>
      <c r="O9" s="2" t="s">
        <v>234</v>
      </c>
      <c r="P9" s="2">
        <v>0</v>
      </c>
      <c r="Q9" s="2">
        <v>0</v>
      </c>
      <c r="R9" s="2" t="s">
        <v>222</v>
      </c>
      <c r="S9" s="2" t="s">
        <v>214</v>
      </c>
      <c r="T9" s="2" t="s">
        <v>213</v>
      </c>
      <c r="U9" s="2" t="s">
        <v>215</v>
      </c>
      <c r="V9" s="8">
        <v>4375.8</v>
      </c>
      <c r="W9" s="8">
        <v>3752.74</v>
      </c>
      <c r="X9" s="2" t="s">
        <v>216</v>
      </c>
      <c r="Y9" s="2" t="s">
        <v>281</v>
      </c>
      <c r="Z9" s="2">
        <v>3969.57</v>
      </c>
      <c r="AA9" s="2">
        <v>3969.57</v>
      </c>
      <c r="AB9" s="2" t="s">
        <v>217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285</v>
      </c>
      <c r="AH9" s="10">
        <v>0</v>
      </c>
      <c r="AI9" s="10">
        <v>0</v>
      </c>
      <c r="AJ9" s="2" t="s">
        <v>217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218</v>
      </c>
      <c r="AX9" s="8">
        <v>0</v>
      </c>
      <c r="AY9" s="8">
        <v>0</v>
      </c>
      <c r="AZ9" s="2" t="s">
        <v>222</v>
      </c>
      <c r="BA9" s="2" t="s">
        <v>282</v>
      </c>
      <c r="BB9" s="2">
        <v>0</v>
      </c>
      <c r="BC9" s="2">
        <v>0</v>
      </c>
      <c r="BD9" s="2" t="s">
        <v>222</v>
      </c>
      <c r="BE9" s="2">
        <v>0</v>
      </c>
      <c r="BF9" s="2">
        <v>0</v>
      </c>
      <c r="BG9" s="2" t="s">
        <v>218</v>
      </c>
      <c r="BH9" s="8">
        <v>471.99</v>
      </c>
      <c r="BI9" s="8">
        <v>471.99</v>
      </c>
      <c r="BJ9" s="2" t="s">
        <v>217</v>
      </c>
      <c r="BK9" s="2">
        <v>0</v>
      </c>
      <c r="BL9" s="2" t="s">
        <v>222</v>
      </c>
      <c r="BM9" s="2">
        <v>0</v>
      </c>
      <c r="BN9" s="2">
        <v>0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>
        <v>0</v>
      </c>
      <c r="CJ9" s="2" t="s">
        <v>222</v>
      </c>
      <c r="CK9" s="2" t="s">
        <v>226</v>
      </c>
      <c r="CL9" s="2" t="s">
        <v>230</v>
      </c>
      <c r="CM9" s="5">
        <v>43741</v>
      </c>
      <c r="CN9" s="5">
        <v>43738</v>
      </c>
      <c r="CO9" s="6" t="s">
        <v>283</v>
      </c>
    </row>
    <row r="10" spans="1:93" s="2" customFormat="1" x14ac:dyDescent="0.25">
      <c r="A10" s="8">
        <v>2019</v>
      </c>
      <c r="B10" s="11">
        <v>43647</v>
      </c>
      <c r="C10" s="11">
        <v>43738</v>
      </c>
      <c r="D10" s="8" t="s">
        <v>202</v>
      </c>
      <c r="E10" s="12">
        <v>2</v>
      </c>
      <c r="F10" s="3" t="s">
        <v>284</v>
      </c>
      <c r="G10" s="3" t="s">
        <v>242</v>
      </c>
      <c r="H10" s="3" t="s">
        <v>230</v>
      </c>
      <c r="I10" s="3" t="s">
        <v>243</v>
      </c>
      <c r="J10" s="3" t="s">
        <v>244</v>
      </c>
      <c r="K10" s="3" t="s">
        <v>245</v>
      </c>
      <c r="L10" s="2" t="s">
        <v>212</v>
      </c>
      <c r="M10" s="9">
        <v>12750.9</v>
      </c>
      <c r="N10" s="9">
        <f>4214.65*2</f>
        <v>8429.2999999999993</v>
      </c>
      <c r="O10" s="2" t="s">
        <v>234</v>
      </c>
      <c r="P10" s="2">
        <v>0</v>
      </c>
      <c r="Q10" s="2">
        <v>0</v>
      </c>
      <c r="R10" s="2" t="s">
        <v>222</v>
      </c>
      <c r="S10" s="2" t="s">
        <v>214</v>
      </c>
      <c r="T10" s="2" t="s">
        <v>213</v>
      </c>
      <c r="U10" s="2" t="s">
        <v>215</v>
      </c>
      <c r="V10" s="8">
        <v>6375.45</v>
      </c>
      <c r="W10" s="8">
        <v>4214.6499999999996</v>
      </c>
      <c r="X10" s="2" t="s">
        <v>216</v>
      </c>
      <c r="Y10" s="2" t="s">
        <v>281</v>
      </c>
      <c r="Z10" s="2">
        <v>4400</v>
      </c>
      <c r="AA10" s="2">
        <v>4400</v>
      </c>
      <c r="AB10" s="2" t="s">
        <v>217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285</v>
      </c>
      <c r="AH10" s="10">
        <v>0</v>
      </c>
      <c r="AI10" s="10">
        <v>0</v>
      </c>
      <c r="AJ10" s="2" t="s">
        <v>217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218</v>
      </c>
      <c r="AX10" s="8">
        <v>0</v>
      </c>
      <c r="AY10" s="8">
        <v>0</v>
      </c>
      <c r="AZ10" s="2" t="s">
        <v>222</v>
      </c>
      <c r="BA10" s="2" t="s">
        <v>282</v>
      </c>
      <c r="BB10" s="2">
        <v>0</v>
      </c>
      <c r="BC10" s="2">
        <v>0</v>
      </c>
      <c r="BD10" s="2" t="s">
        <v>222</v>
      </c>
      <c r="BE10" s="2">
        <v>0</v>
      </c>
      <c r="BF10" s="2">
        <v>0</v>
      </c>
      <c r="BG10" s="2" t="s">
        <v>218</v>
      </c>
      <c r="BH10" s="8">
        <v>1961.44</v>
      </c>
      <c r="BI10" s="8">
        <v>1961.44</v>
      </c>
      <c r="BJ10" s="2" t="s">
        <v>217</v>
      </c>
      <c r="BK10" s="2">
        <v>0</v>
      </c>
      <c r="BL10" s="2" t="s">
        <v>222</v>
      </c>
      <c r="BM10" s="2">
        <v>0</v>
      </c>
      <c r="BN10" s="2">
        <v>0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>
        <v>0</v>
      </c>
      <c r="CJ10" s="2" t="s">
        <v>222</v>
      </c>
      <c r="CK10" s="2" t="s">
        <v>226</v>
      </c>
      <c r="CL10" s="2" t="s">
        <v>230</v>
      </c>
      <c r="CM10" s="5">
        <v>43741</v>
      </c>
      <c r="CN10" s="5">
        <v>43738</v>
      </c>
      <c r="CO10" s="6" t="s">
        <v>283</v>
      </c>
    </row>
    <row r="11" spans="1:93" s="2" customFormat="1" x14ac:dyDescent="0.25">
      <c r="A11" s="8">
        <v>2019</v>
      </c>
      <c r="B11" s="11">
        <v>43647</v>
      </c>
      <c r="C11" s="11">
        <v>43738</v>
      </c>
      <c r="D11" s="8" t="s">
        <v>202</v>
      </c>
      <c r="E11" s="12">
        <v>2</v>
      </c>
      <c r="F11" s="3" t="s">
        <v>246</v>
      </c>
      <c r="G11" s="3" t="s">
        <v>246</v>
      </c>
      <c r="H11" s="3" t="s">
        <v>230</v>
      </c>
      <c r="I11" s="3" t="s">
        <v>247</v>
      </c>
      <c r="J11" s="3" t="s">
        <v>232</v>
      </c>
      <c r="K11" s="3" t="s">
        <v>248</v>
      </c>
      <c r="L11" s="2" t="s">
        <v>212</v>
      </c>
      <c r="M11" s="9">
        <v>7940.1</v>
      </c>
      <c r="N11" s="9">
        <v>6512.16</v>
      </c>
      <c r="O11" s="2" t="s">
        <v>234</v>
      </c>
      <c r="P11" s="2">
        <v>0</v>
      </c>
      <c r="Q11" s="2">
        <v>0</v>
      </c>
      <c r="R11" s="2" t="s">
        <v>222</v>
      </c>
      <c r="S11" s="2" t="s">
        <v>214</v>
      </c>
      <c r="T11" s="2" t="s">
        <v>213</v>
      </c>
      <c r="U11" s="2" t="s">
        <v>215</v>
      </c>
      <c r="V11" s="8">
        <v>3970.05</v>
      </c>
      <c r="W11" s="8">
        <v>3256.08</v>
      </c>
      <c r="X11" s="2" t="s">
        <v>216</v>
      </c>
      <c r="Y11" s="2" t="s">
        <v>281</v>
      </c>
      <c r="Z11" s="2">
        <v>4400</v>
      </c>
      <c r="AA11" s="2">
        <v>4400</v>
      </c>
      <c r="AB11" s="2" t="s">
        <v>217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285</v>
      </c>
      <c r="AH11" s="10">
        <v>0</v>
      </c>
      <c r="AI11" s="10">
        <v>0</v>
      </c>
      <c r="AJ11" s="2" t="s">
        <v>217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218</v>
      </c>
      <c r="AX11" s="8">
        <v>0</v>
      </c>
      <c r="AY11" s="8">
        <v>0</v>
      </c>
      <c r="AZ11" s="2" t="s">
        <v>222</v>
      </c>
      <c r="BA11" s="2" t="s">
        <v>282</v>
      </c>
      <c r="BB11" s="2">
        <v>0</v>
      </c>
      <c r="BC11" s="2">
        <v>0</v>
      </c>
      <c r="BD11" s="2" t="s">
        <v>222</v>
      </c>
      <c r="BE11" s="2">
        <v>0</v>
      </c>
      <c r="BF11" s="2">
        <v>0</v>
      </c>
      <c r="BG11" s="2" t="s">
        <v>218</v>
      </c>
      <c r="BH11" s="8">
        <v>1346.56</v>
      </c>
      <c r="BI11" s="8">
        <v>1346.56</v>
      </c>
      <c r="BJ11" s="2" t="s">
        <v>217</v>
      </c>
      <c r="BK11" s="2">
        <v>0</v>
      </c>
      <c r="BL11" s="2" t="s">
        <v>222</v>
      </c>
      <c r="BM11" s="2">
        <v>0</v>
      </c>
      <c r="BN11" s="2">
        <v>0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>
        <v>0</v>
      </c>
      <c r="CJ11" s="2" t="s">
        <v>222</v>
      </c>
      <c r="CK11" s="2" t="s">
        <v>226</v>
      </c>
      <c r="CL11" s="2" t="s">
        <v>230</v>
      </c>
      <c r="CM11" s="5">
        <v>43741</v>
      </c>
      <c r="CN11" s="5">
        <v>43738</v>
      </c>
      <c r="CO11" s="6" t="s">
        <v>283</v>
      </c>
    </row>
    <row r="12" spans="1:93" s="2" customFormat="1" x14ac:dyDescent="0.25">
      <c r="A12" s="8">
        <v>2019</v>
      </c>
      <c r="B12" s="11">
        <v>43647</v>
      </c>
      <c r="C12" s="11">
        <v>43738</v>
      </c>
      <c r="D12" s="8" t="s">
        <v>202</v>
      </c>
      <c r="E12" s="12">
        <v>3</v>
      </c>
      <c r="F12" s="3" t="s">
        <v>249</v>
      </c>
      <c r="G12" s="3" t="s">
        <v>249</v>
      </c>
      <c r="H12" s="3" t="s">
        <v>231</v>
      </c>
      <c r="I12" s="3" t="s">
        <v>250</v>
      </c>
      <c r="J12" s="3" t="s">
        <v>251</v>
      </c>
      <c r="K12" s="3" t="s">
        <v>252</v>
      </c>
      <c r="L12" s="2" t="s">
        <v>212</v>
      </c>
      <c r="M12" s="9">
        <f>5184.2*2</f>
        <v>10368.4</v>
      </c>
      <c r="N12" s="9">
        <f>4172.63*2</f>
        <v>8345.26</v>
      </c>
      <c r="O12" s="2" t="s">
        <v>234</v>
      </c>
      <c r="P12" s="2">
        <v>0</v>
      </c>
      <c r="Q12" s="2">
        <v>0</v>
      </c>
      <c r="R12" s="2" t="s">
        <v>222</v>
      </c>
      <c r="S12" s="2" t="s">
        <v>214</v>
      </c>
      <c r="T12" s="2" t="s">
        <v>213</v>
      </c>
      <c r="U12" s="2" t="s">
        <v>215</v>
      </c>
      <c r="V12" s="8">
        <v>5184.2</v>
      </c>
      <c r="W12" s="8">
        <v>4172.63</v>
      </c>
      <c r="X12" s="2" t="s">
        <v>216</v>
      </c>
      <c r="Y12" s="2" t="s">
        <v>281</v>
      </c>
      <c r="Z12" s="2">
        <v>4400</v>
      </c>
      <c r="AA12" s="2">
        <v>4400</v>
      </c>
      <c r="AB12" s="2" t="s">
        <v>217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285</v>
      </c>
      <c r="AH12" s="10">
        <v>0</v>
      </c>
      <c r="AI12" s="10">
        <v>0</v>
      </c>
      <c r="AJ12" s="2" t="s">
        <v>217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218</v>
      </c>
      <c r="AX12" s="8">
        <v>0</v>
      </c>
      <c r="AY12" s="8">
        <v>0</v>
      </c>
      <c r="AZ12" s="2" t="s">
        <v>222</v>
      </c>
      <c r="BA12" s="2" t="s">
        <v>282</v>
      </c>
      <c r="BB12" s="2">
        <v>0</v>
      </c>
      <c r="BC12" s="2">
        <v>0</v>
      </c>
      <c r="BD12" s="2" t="s">
        <v>222</v>
      </c>
      <c r="BE12" s="2">
        <v>0</v>
      </c>
      <c r="BF12" s="2">
        <v>0</v>
      </c>
      <c r="BG12" s="2" t="s">
        <v>218</v>
      </c>
      <c r="BH12" s="8">
        <v>1849.04</v>
      </c>
      <c r="BI12" s="8">
        <v>1849.04</v>
      </c>
      <c r="BJ12" s="2" t="s">
        <v>217</v>
      </c>
      <c r="BK12" s="2">
        <v>0</v>
      </c>
      <c r="BL12" s="2" t="s">
        <v>222</v>
      </c>
      <c r="BM12" s="2">
        <v>0</v>
      </c>
      <c r="BN12" s="2">
        <v>0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>
        <v>0</v>
      </c>
      <c r="CJ12" s="2" t="s">
        <v>222</v>
      </c>
      <c r="CK12" s="2" t="s">
        <v>226</v>
      </c>
      <c r="CL12" s="2" t="s">
        <v>230</v>
      </c>
      <c r="CM12" s="5">
        <v>43741</v>
      </c>
      <c r="CN12" s="5">
        <v>43738</v>
      </c>
      <c r="CO12" s="6" t="s">
        <v>283</v>
      </c>
    </row>
    <row r="13" spans="1:93" s="2" customFormat="1" x14ac:dyDescent="0.25">
      <c r="A13" s="8">
        <v>2019</v>
      </c>
      <c r="B13" s="11">
        <v>43647</v>
      </c>
      <c r="C13" s="11">
        <v>43738</v>
      </c>
      <c r="D13" s="8" t="s">
        <v>202</v>
      </c>
      <c r="E13" s="12">
        <v>3</v>
      </c>
      <c r="F13" s="3" t="s">
        <v>249</v>
      </c>
      <c r="G13" s="3" t="s">
        <v>249</v>
      </c>
      <c r="H13" s="3" t="s">
        <v>231</v>
      </c>
      <c r="I13" s="3" t="s">
        <v>253</v>
      </c>
      <c r="J13" s="3" t="s">
        <v>254</v>
      </c>
      <c r="K13" s="3" t="s">
        <v>255</v>
      </c>
      <c r="L13" s="2" t="s">
        <v>212</v>
      </c>
      <c r="M13" s="9">
        <f>4285*2</f>
        <v>8570</v>
      </c>
      <c r="N13" s="9">
        <f>2337.33*2</f>
        <v>4674.66</v>
      </c>
      <c r="O13" s="2" t="s">
        <v>234</v>
      </c>
      <c r="P13" s="2">
        <v>0</v>
      </c>
      <c r="Q13" s="2">
        <v>0</v>
      </c>
      <c r="R13" s="2" t="s">
        <v>222</v>
      </c>
      <c r="S13" s="2" t="s">
        <v>214</v>
      </c>
      <c r="T13" s="2" t="s">
        <v>213</v>
      </c>
      <c r="U13" s="2" t="s">
        <v>215</v>
      </c>
      <c r="V13" s="8">
        <v>4285</v>
      </c>
      <c r="W13" s="8">
        <v>2337.33</v>
      </c>
      <c r="X13" s="2" t="s">
        <v>216</v>
      </c>
      <c r="Y13" s="2" t="s">
        <v>281</v>
      </c>
      <c r="Z13" s="2">
        <v>4400</v>
      </c>
      <c r="AA13" s="2">
        <v>4400</v>
      </c>
      <c r="AB13" s="2" t="s">
        <v>217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285</v>
      </c>
      <c r="AH13" s="10">
        <v>0</v>
      </c>
      <c r="AI13" s="10">
        <v>0</v>
      </c>
      <c r="AJ13" s="2" t="s">
        <v>217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218</v>
      </c>
      <c r="AX13" s="8">
        <v>0</v>
      </c>
      <c r="AY13" s="8">
        <v>0</v>
      </c>
      <c r="AZ13" s="2" t="s">
        <v>222</v>
      </c>
      <c r="BA13" s="2" t="s">
        <v>282</v>
      </c>
      <c r="BB13" s="2">
        <v>0</v>
      </c>
      <c r="BC13" s="2">
        <v>0</v>
      </c>
      <c r="BD13" s="2" t="s">
        <v>222</v>
      </c>
      <c r="BE13" s="2">
        <v>0</v>
      </c>
      <c r="BF13" s="2">
        <v>0</v>
      </c>
      <c r="BG13" s="2" t="s">
        <v>218</v>
      </c>
      <c r="BH13" s="14">
        <v>1305.2</v>
      </c>
      <c r="BI13" s="14">
        <v>1305.2</v>
      </c>
      <c r="BJ13" s="2" t="s">
        <v>217</v>
      </c>
      <c r="BK13" s="2">
        <v>0</v>
      </c>
      <c r="BL13" s="2" t="s">
        <v>222</v>
      </c>
      <c r="BM13" s="2">
        <v>0</v>
      </c>
      <c r="BN13" s="2">
        <v>0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>
        <v>0</v>
      </c>
      <c r="CJ13" s="2" t="s">
        <v>222</v>
      </c>
      <c r="CK13" s="2" t="s">
        <v>226</v>
      </c>
      <c r="CL13" s="2" t="s">
        <v>230</v>
      </c>
      <c r="CM13" s="5">
        <v>43741</v>
      </c>
      <c r="CN13" s="5">
        <v>43738</v>
      </c>
      <c r="CO13" s="6" t="s">
        <v>283</v>
      </c>
    </row>
    <row r="14" spans="1:93" s="2" customFormat="1" x14ac:dyDescent="0.25">
      <c r="A14" s="8">
        <v>2019</v>
      </c>
      <c r="B14" s="11">
        <v>43647</v>
      </c>
      <c r="C14" s="11">
        <v>43738</v>
      </c>
      <c r="D14" s="8" t="s">
        <v>202</v>
      </c>
      <c r="E14" s="12">
        <v>3</v>
      </c>
      <c r="F14" s="3" t="s">
        <v>249</v>
      </c>
      <c r="G14" s="3" t="s">
        <v>249</v>
      </c>
      <c r="H14" s="3" t="s">
        <v>231</v>
      </c>
      <c r="I14" s="3" t="s">
        <v>257</v>
      </c>
      <c r="J14" s="3" t="s">
        <v>233</v>
      </c>
      <c r="K14" s="3" t="s">
        <v>258</v>
      </c>
      <c r="L14" s="2" t="s">
        <v>212</v>
      </c>
      <c r="M14" s="9">
        <f>4308.55*2</f>
        <v>8617.1</v>
      </c>
      <c r="N14" s="9">
        <f>2079.28*2</f>
        <v>4158.5600000000004</v>
      </c>
      <c r="O14" s="2" t="s">
        <v>234</v>
      </c>
      <c r="P14" s="2">
        <v>0</v>
      </c>
      <c r="Q14" s="2">
        <v>0</v>
      </c>
      <c r="R14" s="2" t="s">
        <v>222</v>
      </c>
      <c r="S14" s="2" t="s">
        <v>214</v>
      </c>
      <c r="T14" s="2" t="s">
        <v>213</v>
      </c>
      <c r="U14" s="2" t="s">
        <v>215</v>
      </c>
      <c r="V14" s="8">
        <v>4308.55</v>
      </c>
      <c r="W14" s="8">
        <v>2079.2800000000002</v>
      </c>
      <c r="X14" s="2" t="s">
        <v>216</v>
      </c>
      <c r="Y14" s="2" t="s">
        <v>281</v>
      </c>
      <c r="Z14" s="2">
        <v>4400</v>
      </c>
      <c r="AA14" s="2">
        <v>4400</v>
      </c>
      <c r="AB14" s="2" t="s">
        <v>217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285</v>
      </c>
      <c r="AH14" s="10">
        <v>0</v>
      </c>
      <c r="AI14" s="10">
        <v>0</v>
      </c>
      <c r="AJ14" s="2" t="s">
        <v>217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218</v>
      </c>
      <c r="AX14" s="8">
        <v>0</v>
      </c>
      <c r="AY14" s="8">
        <v>0</v>
      </c>
      <c r="AZ14" s="2" t="s">
        <v>222</v>
      </c>
      <c r="BA14" s="2" t="s">
        <v>282</v>
      </c>
      <c r="BB14" s="2">
        <v>0</v>
      </c>
      <c r="BC14" s="2">
        <v>0</v>
      </c>
      <c r="BD14" s="2" t="s">
        <v>222</v>
      </c>
      <c r="BE14" s="2">
        <v>0</v>
      </c>
      <c r="BF14" s="2">
        <v>0</v>
      </c>
      <c r="BG14" s="2" t="s">
        <v>218</v>
      </c>
      <c r="BH14" s="8">
        <v>1313.76</v>
      </c>
      <c r="BI14" s="8">
        <v>1313.76</v>
      </c>
      <c r="BJ14" s="2" t="s">
        <v>217</v>
      </c>
      <c r="BK14" s="2">
        <v>0</v>
      </c>
      <c r="BL14" s="2" t="s">
        <v>222</v>
      </c>
      <c r="BM14" s="2">
        <v>0</v>
      </c>
      <c r="BN14" s="2">
        <v>0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>
        <v>0</v>
      </c>
      <c r="CJ14" s="2" t="s">
        <v>222</v>
      </c>
      <c r="CK14" s="2" t="s">
        <v>226</v>
      </c>
      <c r="CL14" s="2" t="s">
        <v>230</v>
      </c>
      <c r="CM14" s="5">
        <v>43741</v>
      </c>
      <c r="CN14" s="5">
        <v>43738</v>
      </c>
      <c r="CO14" s="6" t="s">
        <v>283</v>
      </c>
    </row>
    <row r="15" spans="1:93" s="2" customFormat="1" x14ac:dyDescent="0.25">
      <c r="A15" s="8">
        <v>2019</v>
      </c>
      <c r="B15" s="11">
        <v>43647</v>
      </c>
      <c r="C15" s="11">
        <v>43738</v>
      </c>
      <c r="D15" s="8" t="s">
        <v>202</v>
      </c>
      <c r="E15" s="12">
        <v>3</v>
      </c>
      <c r="F15" s="3" t="s">
        <v>256</v>
      </c>
      <c r="G15" s="3" t="s">
        <v>249</v>
      </c>
      <c r="H15" s="3" t="s">
        <v>231</v>
      </c>
      <c r="I15" s="3" t="s">
        <v>278</v>
      </c>
      <c r="J15" s="3" t="s">
        <v>279</v>
      </c>
      <c r="K15" s="3" t="s">
        <v>280</v>
      </c>
      <c r="L15" s="2" t="s">
        <v>212</v>
      </c>
      <c r="M15" s="9">
        <f>3547.3*2</f>
        <v>7094.6</v>
      </c>
      <c r="N15" s="9">
        <f>3019.65*2</f>
        <v>6039.3</v>
      </c>
      <c r="O15" s="2" t="s">
        <v>234</v>
      </c>
      <c r="P15" s="2">
        <v>0</v>
      </c>
      <c r="Q15" s="2">
        <v>0</v>
      </c>
      <c r="R15" s="2" t="s">
        <v>222</v>
      </c>
      <c r="S15" s="2" t="s">
        <v>214</v>
      </c>
      <c r="T15" s="2" t="s">
        <v>213</v>
      </c>
      <c r="U15" s="2" t="s">
        <v>215</v>
      </c>
      <c r="V15" s="8">
        <v>3547.3</v>
      </c>
      <c r="W15" s="8">
        <v>3019.65</v>
      </c>
      <c r="X15" s="2" t="s">
        <v>216</v>
      </c>
      <c r="Y15" s="2" t="s">
        <v>281</v>
      </c>
      <c r="Z15" s="2">
        <v>2200</v>
      </c>
      <c r="AA15" s="2">
        <v>2200</v>
      </c>
      <c r="AB15" s="2" t="s">
        <v>217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285</v>
      </c>
      <c r="AH15" s="10">
        <v>0</v>
      </c>
      <c r="AI15" s="10">
        <v>0</v>
      </c>
      <c r="AJ15" s="2" t="s">
        <v>217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218</v>
      </c>
      <c r="AX15" s="8">
        <v>0</v>
      </c>
      <c r="AY15" s="8">
        <v>0</v>
      </c>
      <c r="AZ15" s="2" t="s">
        <v>222</v>
      </c>
      <c r="BA15" s="2" t="s">
        <v>282</v>
      </c>
      <c r="BB15" s="2">
        <v>0</v>
      </c>
      <c r="BC15" s="2">
        <v>0</v>
      </c>
      <c r="BD15" s="2" t="s">
        <v>222</v>
      </c>
      <c r="BE15" s="2">
        <v>0</v>
      </c>
      <c r="BF15" s="2">
        <v>0</v>
      </c>
      <c r="BG15" s="2" t="s">
        <v>218</v>
      </c>
      <c r="BH15" s="8">
        <v>217.75</v>
      </c>
      <c r="BI15" s="8">
        <v>217.75</v>
      </c>
      <c r="BJ15" s="2" t="s">
        <v>217</v>
      </c>
      <c r="BK15" s="2">
        <v>0</v>
      </c>
      <c r="BL15" s="2" t="s">
        <v>222</v>
      </c>
      <c r="BM15" s="2">
        <v>0</v>
      </c>
      <c r="BN15" s="2">
        <v>0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>
        <v>0</v>
      </c>
      <c r="CJ15" s="2" t="s">
        <v>222</v>
      </c>
      <c r="CK15" s="2" t="s">
        <v>226</v>
      </c>
      <c r="CL15" s="2" t="s">
        <v>230</v>
      </c>
      <c r="CM15" s="5">
        <v>43741</v>
      </c>
      <c r="CN15" s="5">
        <v>43738</v>
      </c>
      <c r="CO15" s="6" t="s">
        <v>283</v>
      </c>
    </row>
    <row r="16" spans="1:93" s="2" customFormat="1" x14ac:dyDescent="0.25">
      <c r="A16" s="8">
        <v>2019</v>
      </c>
      <c r="B16" s="11">
        <v>43647</v>
      </c>
      <c r="C16" s="11">
        <v>43738</v>
      </c>
      <c r="D16" s="8" t="s">
        <v>202</v>
      </c>
      <c r="E16" s="12">
        <v>4</v>
      </c>
      <c r="F16" s="3" t="s">
        <v>259</v>
      </c>
      <c r="G16" s="3" t="s">
        <v>259</v>
      </c>
      <c r="H16" s="3" t="s">
        <v>231</v>
      </c>
      <c r="I16" s="3" t="s">
        <v>260</v>
      </c>
      <c r="J16" s="3" t="s">
        <v>261</v>
      </c>
      <c r="K16" s="3" t="s">
        <v>252</v>
      </c>
      <c r="L16" s="2" t="s">
        <v>212</v>
      </c>
      <c r="M16" s="9">
        <f>3202.8*2</f>
        <v>6405.6</v>
      </c>
      <c r="N16" s="9">
        <f>2760.84*2</f>
        <v>5521.68</v>
      </c>
      <c r="O16" s="2" t="s">
        <v>234</v>
      </c>
      <c r="P16" s="2">
        <v>0</v>
      </c>
      <c r="Q16" s="2">
        <v>0</v>
      </c>
      <c r="R16" s="2" t="s">
        <v>222</v>
      </c>
      <c r="S16" s="2" t="s">
        <v>214</v>
      </c>
      <c r="T16" s="2" t="s">
        <v>213</v>
      </c>
      <c r="U16" s="2" t="s">
        <v>215</v>
      </c>
      <c r="V16" s="8">
        <v>3202.8</v>
      </c>
      <c r="W16" s="8">
        <v>2760.84</v>
      </c>
      <c r="X16" s="2" t="s">
        <v>216</v>
      </c>
      <c r="Y16" s="2" t="s">
        <v>281</v>
      </c>
      <c r="Z16" s="2">
        <v>4400</v>
      </c>
      <c r="AA16" s="2">
        <v>4400</v>
      </c>
      <c r="AB16" s="2" t="s">
        <v>217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285</v>
      </c>
      <c r="AH16" s="10">
        <v>0</v>
      </c>
      <c r="AI16" s="10">
        <v>0</v>
      </c>
      <c r="AJ16" s="2" t="s">
        <v>217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218</v>
      </c>
      <c r="AX16" s="8">
        <v>0</v>
      </c>
      <c r="AY16" s="8">
        <v>0</v>
      </c>
      <c r="AZ16" s="2" t="s">
        <v>222</v>
      </c>
      <c r="BA16" s="2" t="s">
        <v>282</v>
      </c>
      <c r="BB16" s="2">
        <v>0</v>
      </c>
      <c r="BC16" s="2">
        <v>0</v>
      </c>
      <c r="BD16" s="2" t="s">
        <v>222</v>
      </c>
      <c r="BE16" s="2">
        <v>0</v>
      </c>
      <c r="BF16" s="2">
        <v>0</v>
      </c>
      <c r="BG16" s="2" t="s">
        <v>218</v>
      </c>
      <c r="BH16" s="8">
        <v>962.56</v>
      </c>
      <c r="BI16" s="8">
        <v>962.56</v>
      </c>
      <c r="BJ16" s="2" t="s">
        <v>217</v>
      </c>
      <c r="BK16" s="2">
        <v>0</v>
      </c>
      <c r="BL16" s="2" t="s">
        <v>222</v>
      </c>
      <c r="BM16" s="2">
        <v>0</v>
      </c>
      <c r="BN16" s="2">
        <v>0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>
        <v>0</v>
      </c>
      <c r="CJ16" s="2" t="s">
        <v>222</v>
      </c>
      <c r="CK16" s="2" t="s">
        <v>226</v>
      </c>
      <c r="CL16" s="2" t="s">
        <v>230</v>
      </c>
      <c r="CM16" s="5">
        <v>43741</v>
      </c>
      <c r="CN16" s="5">
        <v>43738</v>
      </c>
      <c r="CO16" s="6" t="s">
        <v>283</v>
      </c>
    </row>
    <row r="17" spans="1:93" s="2" customFormat="1" x14ac:dyDescent="0.25">
      <c r="A17" s="8">
        <v>2019</v>
      </c>
      <c r="B17" s="11">
        <v>43647</v>
      </c>
      <c r="C17" s="11">
        <v>43738</v>
      </c>
      <c r="D17" s="8" t="s">
        <v>208</v>
      </c>
      <c r="E17" s="12">
        <v>4</v>
      </c>
      <c r="F17" s="3" t="s">
        <v>263</v>
      </c>
      <c r="G17" s="3" t="s">
        <v>263</v>
      </c>
      <c r="H17" s="3" t="s">
        <v>262</v>
      </c>
      <c r="I17" s="3" t="s">
        <v>275</v>
      </c>
      <c r="J17" s="3" t="s">
        <v>276</v>
      </c>
      <c r="K17" s="3" t="s">
        <v>277</v>
      </c>
      <c r="L17" s="2" t="s">
        <v>211</v>
      </c>
      <c r="M17" s="9">
        <v>6351.6</v>
      </c>
      <c r="N17" s="9">
        <v>5577.36</v>
      </c>
      <c r="O17" s="2" t="s">
        <v>234</v>
      </c>
      <c r="P17" s="2">
        <v>0</v>
      </c>
      <c r="Q17" s="2">
        <v>0</v>
      </c>
      <c r="R17" s="2" t="s">
        <v>222</v>
      </c>
      <c r="S17" s="2" t="s">
        <v>214</v>
      </c>
      <c r="T17" s="2" t="s">
        <v>213</v>
      </c>
      <c r="U17" s="2" t="s">
        <v>215</v>
      </c>
      <c r="V17" s="8">
        <v>3175.8</v>
      </c>
      <c r="W17" s="8">
        <v>2788.68</v>
      </c>
      <c r="X17" s="2" t="s">
        <v>216</v>
      </c>
      <c r="Y17" s="2" t="s">
        <v>281</v>
      </c>
      <c r="Z17" s="2">
        <v>2200</v>
      </c>
      <c r="AA17" s="2">
        <v>2200</v>
      </c>
      <c r="AB17" s="2" t="s">
        <v>217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285</v>
      </c>
      <c r="AH17" s="10">
        <v>0</v>
      </c>
      <c r="AI17" s="10">
        <v>0</v>
      </c>
      <c r="AJ17" s="2" t="s">
        <v>217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218</v>
      </c>
      <c r="AX17" s="8">
        <v>0</v>
      </c>
      <c r="AY17" s="8">
        <v>0</v>
      </c>
      <c r="AZ17" s="2" t="s">
        <v>222</v>
      </c>
      <c r="BA17" s="2" t="s">
        <v>282</v>
      </c>
      <c r="BB17" s="2">
        <v>0</v>
      </c>
      <c r="BC17" s="2">
        <v>0</v>
      </c>
      <c r="BD17" s="2" t="s">
        <v>222</v>
      </c>
      <c r="BE17" s="2">
        <v>0</v>
      </c>
      <c r="BF17" s="2">
        <v>0</v>
      </c>
      <c r="BG17" s="2" t="s">
        <v>218</v>
      </c>
      <c r="BH17" s="8">
        <v>136.15</v>
      </c>
      <c r="BI17" s="8">
        <v>136.15</v>
      </c>
      <c r="BJ17" s="2" t="s">
        <v>217</v>
      </c>
      <c r="BK17" s="2">
        <v>0</v>
      </c>
      <c r="BL17" s="2" t="s">
        <v>222</v>
      </c>
      <c r="BM17" s="2">
        <v>0</v>
      </c>
      <c r="BN17" s="2">
        <v>0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>
        <v>0</v>
      </c>
      <c r="CJ17" s="2" t="s">
        <v>222</v>
      </c>
      <c r="CK17" s="2" t="s">
        <v>226</v>
      </c>
      <c r="CL17" s="2" t="s">
        <v>230</v>
      </c>
      <c r="CM17" s="5">
        <v>43741</v>
      </c>
      <c r="CN17" s="5">
        <v>43738</v>
      </c>
      <c r="CO17" s="6" t="s">
        <v>283</v>
      </c>
    </row>
    <row r="18" spans="1:93" s="2" customFormat="1" x14ac:dyDescent="0.25">
      <c r="A18" s="8">
        <v>2019</v>
      </c>
      <c r="B18" s="11">
        <v>43647</v>
      </c>
      <c r="C18" s="11">
        <v>43738</v>
      </c>
      <c r="D18" s="8" t="s">
        <v>202</v>
      </c>
      <c r="E18" s="12">
        <v>4</v>
      </c>
      <c r="F18" s="3" t="s">
        <v>263</v>
      </c>
      <c r="G18" s="3" t="s">
        <v>263</v>
      </c>
      <c r="H18" s="3" t="s">
        <v>262</v>
      </c>
      <c r="I18" s="3" t="s">
        <v>264</v>
      </c>
      <c r="J18" s="3" t="s">
        <v>265</v>
      </c>
      <c r="K18" s="3" t="s">
        <v>266</v>
      </c>
      <c r="L18" s="2" t="s">
        <v>211</v>
      </c>
      <c r="M18" s="9">
        <f>2677.55*2</f>
        <v>5355.1</v>
      </c>
      <c r="N18" s="9">
        <f>2442.68*2</f>
        <v>4885.3599999999997</v>
      </c>
      <c r="O18" s="2" t="s">
        <v>234</v>
      </c>
      <c r="P18" s="2">
        <v>0</v>
      </c>
      <c r="Q18" s="2">
        <v>0</v>
      </c>
      <c r="R18" s="2" t="s">
        <v>222</v>
      </c>
      <c r="S18" s="2" t="s">
        <v>214</v>
      </c>
      <c r="T18" s="2" t="s">
        <v>213</v>
      </c>
      <c r="U18" s="2" t="s">
        <v>215</v>
      </c>
      <c r="V18" s="8">
        <v>2677.55</v>
      </c>
      <c r="W18" s="8">
        <v>2442.6799999999998</v>
      </c>
      <c r="X18" s="2" t="s">
        <v>216</v>
      </c>
      <c r="Y18" s="2" t="s">
        <v>281</v>
      </c>
      <c r="Z18" s="2">
        <v>4400</v>
      </c>
      <c r="AA18" s="2">
        <v>4400</v>
      </c>
      <c r="AB18" s="2" t="s">
        <v>217</v>
      </c>
      <c r="AC18" s="2" t="s">
        <v>223</v>
      </c>
      <c r="AD18" s="2">
        <v>0</v>
      </c>
      <c r="AE18" s="2">
        <v>0</v>
      </c>
      <c r="AF18" s="2" t="s">
        <v>213</v>
      </c>
      <c r="AG18" s="2" t="s">
        <v>285</v>
      </c>
      <c r="AH18" s="10">
        <v>0</v>
      </c>
      <c r="AI18" s="10">
        <v>0</v>
      </c>
      <c r="AJ18" s="2" t="s">
        <v>217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218</v>
      </c>
      <c r="AX18" s="8">
        <v>0</v>
      </c>
      <c r="AY18" s="8">
        <v>0</v>
      </c>
      <c r="AZ18" s="2" t="s">
        <v>222</v>
      </c>
      <c r="BA18" s="2" t="s">
        <v>282</v>
      </c>
      <c r="BB18" s="2">
        <v>0</v>
      </c>
      <c r="BC18" s="2">
        <v>0</v>
      </c>
      <c r="BD18" s="2" t="s">
        <v>222</v>
      </c>
      <c r="BE18" s="2">
        <v>0</v>
      </c>
      <c r="BF18" s="2">
        <v>0</v>
      </c>
      <c r="BG18" s="2" t="s">
        <v>218</v>
      </c>
      <c r="BH18" s="8">
        <v>924.16</v>
      </c>
      <c r="BI18" s="8">
        <v>924.16</v>
      </c>
      <c r="BJ18" s="2" t="s">
        <v>217</v>
      </c>
      <c r="BK18" s="2">
        <v>0</v>
      </c>
      <c r="BL18" s="2" t="s">
        <v>222</v>
      </c>
      <c r="BM18" s="2">
        <v>0</v>
      </c>
      <c r="BN18" s="2">
        <v>0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>
        <v>0</v>
      </c>
      <c r="CJ18" s="2" t="s">
        <v>222</v>
      </c>
      <c r="CK18" s="2" t="s">
        <v>226</v>
      </c>
      <c r="CL18" s="2" t="s">
        <v>230</v>
      </c>
      <c r="CM18" s="5">
        <v>43741</v>
      </c>
      <c r="CN18" s="5">
        <v>43738</v>
      </c>
      <c r="CO18" s="6" t="s">
        <v>283</v>
      </c>
    </row>
    <row r="19" spans="1:93" s="2" customFormat="1" x14ac:dyDescent="0.25">
      <c r="A19" s="8">
        <v>2019</v>
      </c>
      <c r="B19" s="11">
        <v>43647</v>
      </c>
      <c r="C19" s="11">
        <v>43738</v>
      </c>
      <c r="D19" s="8" t="s">
        <v>202</v>
      </c>
      <c r="E19" s="12">
        <v>4</v>
      </c>
      <c r="F19" s="3" t="s">
        <v>263</v>
      </c>
      <c r="G19" s="3" t="s">
        <v>263</v>
      </c>
      <c r="H19" s="3" t="s">
        <v>262</v>
      </c>
      <c r="I19" s="3" t="s">
        <v>267</v>
      </c>
      <c r="J19" s="3" t="s">
        <v>268</v>
      </c>
      <c r="K19" s="3" t="s">
        <v>269</v>
      </c>
      <c r="L19" s="2" t="s">
        <v>211</v>
      </c>
      <c r="M19" s="9">
        <f>2700.05*2</f>
        <v>5400.1</v>
      </c>
      <c r="N19" s="9">
        <f>2217.44*2</f>
        <v>4434.88</v>
      </c>
      <c r="O19" s="2" t="s">
        <v>234</v>
      </c>
      <c r="P19" s="2">
        <v>0</v>
      </c>
      <c r="Q19" s="2">
        <v>0</v>
      </c>
      <c r="R19" s="2" t="s">
        <v>222</v>
      </c>
      <c r="S19" s="2" t="s">
        <v>214</v>
      </c>
      <c r="T19" s="2" t="s">
        <v>213</v>
      </c>
      <c r="U19" s="2" t="s">
        <v>215</v>
      </c>
      <c r="V19" s="8">
        <v>2700.05</v>
      </c>
      <c r="W19" s="8">
        <v>2217.44</v>
      </c>
      <c r="X19" s="2" t="s">
        <v>216</v>
      </c>
      <c r="Y19" s="2" t="s">
        <v>281</v>
      </c>
      <c r="Z19" s="2">
        <v>4400</v>
      </c>
      <c r="AA19" s="2">
        <v>4400</v>
      </c>
      <c r="AB19" s="2" t="s">
        <v>217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285</v>
      </c>
      <c r="AH19" s="10">
        <v>0</v>
      </c>
      <c r="AI19" s="10">
        <v>0</v>
      </c>
      <c r="AJ19" s="2" t="s">
        <v>217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218</v>
      </c>
      <c r="AX19" s="8">
        <v>0</v>
      </c>
      <c r="AY19" s="8">
        <v>0</v>
      </c>
      <c r="AZ19" s="2" t="s">
        <v>222</v>
      </c>
      <c r="BA19" s="2" t="s">
        <v>282</v>
      </c>
      <c r="BB19" s="2">
        <v>0</v>
      </c>
      <c r="BC19" s="2">
        <v>0</v>
      </c>
      <c r="BD19" s="2" t="s">
        <v>222</v>
      </c>
      <c r="BE19" s="2">
        <v>0</v>
      </c>
      <c r="BF19" s="2">
        <v>0</v>
      </c>
      <c r="BG19" s="2" t="s">
        <v>218</v>
      </c>
      <c r="BH19" s="8">
        <v>924.16</v>
      </c>
      <c r="BI19" s="8">
        <v>924.16</v>
      </c>
      <c r="BJ19" s="2" t="s">
        <v>217</v>
      </c>
      <c r="BK19" s="2">
        <v>0</v>
      </c>
      <c r="BL19" s="2" t="s">
        <v>222</v>
      </c>
      <c r="BM19" s="2">
        <v>0</v>
      </c>
      <c r="BN19" s="2">
        <v>0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>
        <v>0</v>
      </c>
      <c r="CJ19" s="2" t="s">
        <v>222</v>
      </c>
      <c r="CK19" s="2" t="s">
        <v>226</v>
      </c>
      <c r="CL19" s="2" t="s">
        <v>230</v>
      </c>
      <c r="CM19" s="5">
        <v>43741</v>
      </c>
      <c r="CN19" s="5">
        <v>43738</v>
      </c>
      <c r="CO19" s="6" t="s">
        <v>283</v>
      </c>
    </row>
    <row r="20" spans="1:93" s="2" customFormat="1" x14ac:dyDescent="0.25">
      <c r="A20" s="8">
        <v>2019</v>
      </c>
      <c r="B20" s="11">
        <v>43647</v>
      </c>
      <c r="C20" s="11">
        <v>43738</v>
      </c>
      <c r="D20" s="8" t="s">
        <v>202</v>
      </c>
      <c r="E20" s="12">
        <v>5</v>
      </c>
      <c r="F20" s="3" t="s">
        <v>270</v>
      </c>
      <c r="G20" s="3" t="s">
        <v>270</v>
      </c>
      <c r="H20" s="3" t="s">
        <v>231</v>
      </c>
      <c r="I20" s="3" t="s">
        <v>271</v>
      </c>
      <c r="J20" s="3" t="s">
        <v>272</v>
      </c>
      <c r="K20" s="3" t="s">
        <v>273</v>
      </c>
      <c r="L20" s="2" t="s">
        <v>212</v>
      </c>
      <c r="M20" s="9">
        <v>10081.1</v>
      </c>
      <c r="N20" s="9">
        <v>8560.9</v>
      </c>
      <c r="O20" s="2" t="s">
        <v>234</v>
      </c>
      <c r="P20" s="2">
        <v>0</v>
      </c>
      <c r="Q20" s="2">
        <v>0</v>
      </c>
      <c r="R20" s="2" t="s">
        <v>222</v>
      </c>
      <c r="S20" s="2" t="s">
        <v>214</v>
      </c>
      <c r="T20" s="2" t="s">
        <v>213</v>
      </c>
      <c r="U20" s="2" t="s">
        <v>215</v>
      </c>
      <c r="V20" s="8">
        <v>5040.55</v>
      </c>
      <c r="W20" s="8">
        <v>4280.45</v>
      </c>
      <c r="X20" s="2" t="s">
        <v>216</v>
      </c>
      <c r="Y20" s="2" t="s">
        <v>281</v>
      </c>
      <c r="Z20" s="2">
        <v>4400</v>
      </c>
      <c r="AA20" s="2">
        <v>4400</v>
      </c>
      <c r="AB20" s="2" t="s">
        <v>217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285</v>
      </c>
      <c r="AH20" s="10">
        <v>0</v>
      </c>
      <c r="AI20" s="10">
        <v>0</v>
      </c>
      <c r="AJ20" s="2" t="s">
        <v>217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218</v>
      </c>
      <c r="AX20" s="8">
        <v>0</v>
      </c>
      <c r="AY20" s="8">
        <v>0</v>
      </c>
      <c r="AZ20" s="2" t="s">
        <v>222</v>
      </c>
      <c r="BA20" s="2" t="s">
        <v>282</v>
      </c>
      <c r="BB20" s="2">
        <v>0</v>
      </c>
      <c r="BC20" s="2">
        <v>0</v>
      </c>
      <c r="BD20" s="2" t="s">
        <v>222</v>
      </c>
      <c r="BE20" s="2">
        <v>0</v>
      </c>
      <c r="BF20" s="2">
        <v>0</v>
      </c>
      <c r="BG20" s="2" t="s">
        <v>218</v>
      </c>
      <c r="BH20" s="8">
        <v>910.08</v>
      </c>
      <c r="BI20" s="8">
        <v>910.08</v>
      </c>
      <c r="BJ20" s="2" t="s">
        <v>217</v>
      </c>
      <c r="BK20" s="2">
        <v>0</v>
      </c>
      <c r="BL20" s="2" t="s">
        <v>222</v>
      </c>
      <c r="BM20" s="2">
        <v>0</v>
      </c>
      <c r="BN20" s="2">
        <v>0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>
        <v>0</v>
      </c>
      <c r="CJ20" s="2" t="s">
        <v>222</v>
      </c>
      <c r="CK20" s="2" t="s">
        <v>226</v>
      </c>
      <c r="CL20" s="2" t="s">
        <v>230</v>
      </c>
      <c r="CM20" s="5">
        <v>43741</v>
      </c>
      <c r="CN20" s="5">
        <v>43738</v>
      </c>
      <c r="CO20" s="6" t="s">
        <v>283</v>
      </c>
    </row>
    <row r="21" spans="1:93" s="2" customFormat="1" x14ac:dyDescent="0.25">
      <c r="A21" s="8">
        <v>2019</v>
      </c>
      <c r="B21" s="11">
        <v>43647</v>
      </c>
      <c r="C21" s="11">
        <v>43738</v>
      </c>
      <c r="D21" s="8" t="s">
        <v>202</v>
      </c>
      <c r="E21" s="12">
        <v>5</v>
      </c>
      <c r="F21" s="3" t="s">
        <v>270</v>
      </c>
      <c r="G21" s="3" t="s">
        <v>270</v>
      </c>
      <c r="H21" s="3" t="s">
        <v>231</v>
      </c>
      <c r="I21" s="3" t="s">
        <v>274</v>
      </c>
      <c r="J21" s="3" t="s">
        <v>245</v>
      </c>
      <c r="K21" s="3" t="s">
        <v>252</v>
      </c>
      <c r="L21" s="2" t="s">
        <v>212</v>
      </c>
      <c r="M21" s="9">
        <f>3630.2*2</f>
        <v>7260.4</v>
      </c>
      <c r="N21" s="9">
        <f>3058.08*2</f>
        <v>6116.16</v>
      </c>
      <c r="O21" s="2" t="s">
        <v>234</v>
      </c>
      <c r="P21" s="2">
        <v>0</v>
      </c>
      <c r="Q21" s="2">
        <v>0</v>
      </c>
      <c r="R21" s="2" t="s">
        <v>222</v>
      </c>
      <c r="S21" s="2" t="s">
        <v>214</v>
      </c>
      <c r="T21" s="2" t="s">
        <v>213</v>
      </c>
      <c r="U21" s="2" t="s">
        <v>215</v>
      </c>
      <c r="V21" s="8">
        <v>3385.9</v>
      </c>
      <c r="W21" s="8">
        <v>2899.59</v>
      </c>
      <c r="X21" s="2" t="s">
        <v>216</v>
      </c>
      <c r="Y21" s="2" t="s">
        <v>281</v>
      </c>
      <c r="Z21" s="2">
        <v>4400</v>
      </c>
      <c r="AA21" s="2">
        <v>4400</v>
      </c>
      <c r="AB21" s="2" t="s">
        <v>217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285</v>
      </c>
      <c r="AH21" s="10">
        <v>0</v>
      </c>
      <c r="AI21" s="10">
        <v>0</v>
      </c>
      <c r="AJ21" s="2" t="s">
        <v>217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218</v>
      </c>
      <c r="AX21" s="8">
        <v>0</v>
      </c>
      <c r="AY21" s="8">
        <v>0</v>
      </c>
      <c r="AZ21" s="2" t="s">
        <v>222</v>
      </c>
      <c r="BA21" s="2" t="s">
        <v>282</v>
      </c>
      <c r="BB21" s="2">
        <v>0</v>
      </c>
      <c r="BC21" s="2">
        <v>0</v>
      </c>
      <c r="BD21" s="2" t="s">
        <v>222</v>
      </c>
      <c r="BE21" s="2">
        <v>0</v>
      </c>
      <c r="BF21" s="2">
        <v>0</v>
      </c>
      <c r="BG21" s="2" t="s">
        <v>218</v>
      </c>
      <c r="BH21" s="8">
        <v>1464.64</v>
      </c>
      <c r="BI21" s="8">
        <v>1464.64</v>
      </c>
      <c r="BJ21" s="2" t="s">
        <v>217</v>
      </c>
      <c r="BK21" s="2">
        <v>0</v>
      </c>
      <c r="BL21" s="2" t="s">
        <v>222</v>
      </c>
      <c r="BM21" s="2">
        <v>0</v>
      </c>
      <c r="BN21" s="2">
        <v>0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>
        <v>0</v>
      </c>
      <c r="CJ21" s="2" t="s">
        <v>222</v>
      </c>
      <c r="CK21" s="2" t="s">
        <v>226</v>
      </c>
      <c r="CL21" s="2" t="s">
        <v>230</v>
      </c>
      <c r="CM21" s="5">
        <v>43741</v>
      </c>
      <c r="CN21" s="5">
        <v>43738</v>
      </c>
      <c r="CO21" s="6" t="s">
        <v>283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" xr:uid="{00000000-0002-0000-0000-000000000000}">
      <formula1>Hidden_211</formula1>
    </dataValidation>
    <dataValidation type="list" allowBlank="1" showErrorMessage="1" sqref="D8:D21" xr:uid="{00000000-0002-0000-0000-000001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Q28" sqref="Q28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2018-04-13T18:04:56Z</dcterms:created>
  <dcterms:modified xsi:type="dcterms:W3CDTF">2019-10-04T15:57:11Z</dcterms:modified>
</cp:coreProperties>
</file>