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esktop\Respaldo\Desktop\TRANSPARENCIA 2024\SERGUNDO TRIMESTRE VALIDADO\"/>
    </mc:Choice>
  </mc:AlternateContent>
  <xr:revisionPtr revIDLastSave="0" documentId="13_ncr:1_{2864C132-63DF-4C24-9364-A63641E4FB7B}" xr6:coauthVersionLast="40" xr6:coauthVersionMax="40" xr10:uidLastSave="{00000000-0000-0000-0000-000000000000}"/>
  <bookViews>
    <workbookView xWindow="0" yWindow="0" windowWidth="24000" windowHeight="9405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externalReferences>
    <externalReference r:id="rId17"/>
  </externalReferences>
  <definedNames>
    <definedName name="Hidden_13">Hidden_1!$A$1:$A$11</definedName>
    <definedName name="Hidden_211">Hidden_2!$A$1:$A$2</definedName>
    <definedName name="Hidden_312">[1]Hidden_3!$A$1:$A$2</definedName>
  </definedNames>
  <calcPr calcId="191029"/>
</workbook>
</file>

<file path=xl/calcChain.xml><?xml version="1.0" encoding="utf-8"?>
<calcChain xmlns="http://schemas.openxmlformats.org/spreadsheetml/2006/main">
  <c r="D17" i="6" l="1"/>
  <c r="C17" i="6"/>
  <c r="D16" i="6"/>
  <c r="C16" i="6"/>
  <c r="D15" i="6"/>
  <c r="C15" i="6"/>
  <c r="D14" i="6"/>
  <c r="C14" i="6"/>
  <c r="D13" i="6"/>
  <c r="C13" i="6"/>
  <c r="D12" i="6"/>
  <c r="C12" i="6"/>
  <c r="D11" i="6"/>
  <c r="C11" i="6"/>
  <c r="D10" i="6"/>
  <c r="C10" i="6"/>
  <c r="D9" i="6"/>
  <c r="C9" i="6"/>
  <c r="D8" i="6"/>
  <c r="C8" i="6"/>
  <c r="D7" i="6"/>
  <c r="C7" i="6"/>
  <c r="D6" i="6"/>
  <c r="C6" i="6"/>
  <c r="D5" i="6"/>
  <c r="C5" i="6"/>
  <c r="D4" i="6"/>
  <c r="C4" i="6"/>
</calcChain>
</file>

<file path=xl/sharedStrings.xml><?xml version="1.0" encoding="utf-8"?>
<sst xmlns="http://schemas.openxmlformats.org/spreadsheetml/2006/main" count="976" uniqueCount="295">
  <si>
    <t>58318</t>
  </si>
  <si>
    <t>TÍTULO</t>
  </si>
  <si>
    <t>NOMBRE CORTO</t>
  </si>
  <si>
    <t>DESCRIPCIÓN</t>
  </si>
  <si>
    <t>Remuneraciones brutas y netas de todas las personas servidoras públicas de base y de confianza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</si>
  <si>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</si>
  <si>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</si>
  <si>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</si>
  <si>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</si>
  <si>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</si>
  <si>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</si>
  <si>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</si>
  <si>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</si>
  <si>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</si>
  <si>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</si>
  <si>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</si>
  <si>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</si>
  <si>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</si>
  <si>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</si>
  <si>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</si>
  <si>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</si>
  <si>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</si>
  <si>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</si>
  <si>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</si>
  <si>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</si>
  <si>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</si>
  <si>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</si>
  <si>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</si>
  <si>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</si>
  <si>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</si>
  <si>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</si>
  <si>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</si>
  <si>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</si>
  <si>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</si>
  <si>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</si>
  <si>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</si>
  <si>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</si>
  <si>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</si>
  <si>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</si>
  <si>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</si>
  <si>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</si>
  <si>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</si>
  <si>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</si>
  <si>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</si>
  <si>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</si>
  <si>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</si>
  <si>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</si>
  <si>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</si>
  <si>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</si>
  <si>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</si>
  <si>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</si>
  <si>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</si>
  <si>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</si>
  <si>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</si>
  <si>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</si>
  <si>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</si>
  <si>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</si>
  <si>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</si>
  <si>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</si>
  <si>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</si>
  <si>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</si>
  <si>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</si>
  <si>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</si>
  <si>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</si>
  <si>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</si>
  <si>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</si>
  <si>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</si>
  <si>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</si>
  <si>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</si>
  <si>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</si>
  <si>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</si>
  <si>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</si>
  <si>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</si>
  <si>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</si>
  <si>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</si>
  <si>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</si>
  <si>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</si>
  <si>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</si>
  <si>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</si>
  <si>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</si>
  <si>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</si>
  <si>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</si>
  <si>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</si>
  <si>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</si>
  <si>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</si>
  <si>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</si>
  <si>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</si>
  <si>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</si>
  <si>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</si>
  <si>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</si>
  <si>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</si>
  <si>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</si>
  <si>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</si>
  <si>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</si>
  <si>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</si>
  <si>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</si>
  <si>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</si>
  <si>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</si>
  <si>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</si>
  <si>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</si>
  <si>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</si>
  <si>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</si>
  <si>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</si>
  <si>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</si>
  <si>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</si>
  <si>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</si>
  <si>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</si>
  <si>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</si>
  <si>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</si>
  <si>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</si>
  <si>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</si>
  <si>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</si>
  <si>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</si>
  <si>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</si>
  <si>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</si>
  <si>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</si>
  <si>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</si>
  <si>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</si>
  <si>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</si>
  <si>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</si>
  <si>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</si>
  <si>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</si>
  <si>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</si>
  <si>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</si>
  <si>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</si>
  <si>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</si>
  <si>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</si>
  <si>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</si>
  <si>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</si>
  <si>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</si>
  <si>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</si>
  <si>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</si>
  <si>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</si>
  <si>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</si>
  <si>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</si>
  <si>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</si>
  <si>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</si>
  <si>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</si>
  <si>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</si>
  <si>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</si>
  <si>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</si>
  <si>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</si>
  <si>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</si>
  <si>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</si>
  <si>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</si>
  <si>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</si>
  <si>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</si>
  <si>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</si>
  <si>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</si>
  <si>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</si>
  <si>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</si>
  <si>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</si>
  <si>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</si>
  <si>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</si>
  <si>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</si>
  <si>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</si>
  <si>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</si>
  <si>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</si>
  <si>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</si>
  <si>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</si>
  <si>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</si>
  <si>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</si>
  <si>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</si>
  <si>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</si>
  <si>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</si>
  <si>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</si>
  <si>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</si>
  <si>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</si>
  <si>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</si>
  <si>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</si>
  <si>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</si>
  <si>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</si>
  <si>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</si>
  <si>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</si>
  <si>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</si>
  <si>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</si>
  <si>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</si>
  <si>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</si>
  <si>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</si>
  <si>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</si>
  <si>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</si>
  <si>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</si>
  <si>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</si>
  <si>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</si>
  <si>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</si>
  <si>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</si>
  <si>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</si>
  <si>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</si>
  <si>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</si>
  <si>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</si>
  <si>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</si>
  <si>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</si>
  <si>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</si>
  <si>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</si>
  <si>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</si>
  <si>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</si>
  <si>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</si>
  <si>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</si>
  <si>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</si>
  <si>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</si>
  <si>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</si>
  <si>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</si>
  <si>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</si>
  <si>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</si>
  <si>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</si>
  <si>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</si>
  <si>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</si>
  <si>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</si>
  <si>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</si>
  <si>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</si>
  <si>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</si>
  <si>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</si>
  <si>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La jefa de oficina</t>
  </si>
  <si>
    <t>La Auxiliar Tecnica</t>
  </si>
  <si>
    <t>Auxiliar Tecnica</t>
  </si>
  <si>
    <t>El Auxiliar Administrativo</t>
  </si>
  <si>
    <t>Auxiliar administrativo</t>
  </si>
  <si>
    <t>El Fontanero</t>
  </si>
  <si>
    <t>Fontanero</t>
  </si>
  <si>
    <t>El Auxiliar de Fontanero</t>
  </si>
  <si>
    <t>El Bombero</t>
  </si>
  <si>
    <t>Bombero</t>
  </si>
  <si>
    <t>La Cajera</t>
  </si>
  <si>
    <t>Cajera</t>
  </si>
  <si>
    <t>El Operador de Planta de Tratamiento</t>
  </si>
  <si>
    <t>Operador de Planta de Tratamiento</t>
  </si>
  <si>
    <t>La Jefa Comercial y Administrativa</t>
  </si>
  <si>
    <t>Jefa comercial y administrativa</t>
  </si>
  <si>
    <t>El Auxiliar Comercial</t>
  </si>
  <si>
    <t>Auxiliar Comercial</t>
  </si>
  <si>
    <t>Jefa de oficina operadora</t>
  </si>
  <si>
    <t>Jefatura de Oficina</t>
  </si>
  <si>
    <t>Jenny Karina</t>
  </si>
  <si>
    <t xml:space="preserve">Roca </t>
  </si>
  <si>
    <t>Lara</t>
  </si>
  <si>
    <t>Oficina Técnica</t>
  </si>
  <si>
    <t>Lizbeth</t>
  </si>
  <si>
    <t>Montor</t>
  </si>
  <si>
    <t>Abad</t>
  </si>
  <si>
    <t>Oficina Comercial y Administrativa</t>
  </si>
  <si>
    <t xml:space="preserve">Jose Eliel </t>
  </si>
  <si>
    <t>Fernandez</t>
  </si>
  <si>
    <t>Moreno</t>
  </si>
  <si>
    <t xml:space="preserve">Carlos Martin </t>
  </si>
  <si>
    <t>Salomon</t>
  </si>
  <si>
    <t>Prieto</t>
  </si>
  <si>
    <t xml:space="preserve">Juan Jose </t>
  </si>
  <si>
    <t xml:space="preserve">Lopez </t>
  </si>
  <si>
    <t>Enriquez</t>
  </si>
  <si>
    <t>Roberto</t>
  </si>
  <si>
    <t>Ramirez</t>
  </si>
  <si>
    <t>Rodriguez</t>
  </si>
  <si>
    <t>Oficina Tecnica</t>
  </si>
  <si>
    <t>Angel Ulises</t>
  </si>
  <si>
    <t xml:space="preserve">Vargas </t>
  </si>
  <si>
    <t>Zamudio</t>
  </si>
  <si>
    <t>Sergio Luis</t>
  </si>
  <si>
    <t>Loyo</t>
  </si>
  <si>
    <t>Caja Recaudadora</t>
  </si>
  <si>
    <t>Erika</t>
  </si>
  <si>
    <t>Carrillo</t>
  </si>
  <si>
    <t>Valle</t>
  </si>
  <si>
    <t>Ines</t>
  </si>
  <si>
    <t xml:space="preserve">Gutierrez </t>
  </si>
  <si>
    <t>Copto</t>
  </si>
  <si>
    <t>Francisco</t>
  </si>
  <si>
    <t>Molina</t>
  </si>
  <si>
    <t>Aparicio</t>
  </si>
  <si>
    <t>Luis Fernando</t>
  </si>
  <si>
    <t>Brigida</t>
  </si>
  <si>
    <t>Cabrera</t>
  </si>
  <si>
    <t>Calleja</t>
  </si>
  <si>
    <t>Emmanuel</t>
  </si>
  <si>
    <t>Perez</t>
  </si>
  <si>
    <t>Vazquez</t>
  </si>
  <si>
    <t>Pesos Mexicanos</t>
  </si>
  <si>
    <t>NO HAY EN ESTE PERIODO</t>
  </si>
  <si>
    <t>PESOS MEXICANOS</t>
  </si>
  <si>
    <t>UNICA</t>
  </si>
  <si>
    <t>NO HAY</t>
  </si>
  <si>
    <t>NINGUNA</t>
  </si>
  <si>
    <t>SALARIO</t>
  </si>
  <si>
    <t>QUINCENAL</t>
  </si>
  <si>
    <t>AGUINALDO</t>
  </si>
  <si>
    <t xml:space="preserve">PESOS </t>
  </si>
  <si>
    <t>Prima Vacacional</t>
  </si>
  <si>
    <t>NO HAY COMISIONES</t>
  </si>
  <si>
    <t>NO HAY DIETAS</t>
  </si>
  <si>
    <t>BONO ANUAL DE DESPENSA</t>
  </si>
  <si>
    <t>ANUAL</t>
  </si>
  <si>
    <t>ESTIMULO POR MOD. ADMVA.</t>
  </si>
  <si>
    <t>Oficina Operadora de Otatitlan, Ver.  Información al Segundo Trimestre del año 2024</t>
  </si>
  <si>
    <t>DIA DE LA MADRE</t>
  </si>
  <si>
    <t>DIA DEL PADRE Y DIAS ECONOMICOS</t>
  </si>
  <si>
    <t>DIA DE LA MADRE Y DIAS ECONOMICOS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</si>
</sst>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[Red]\-#,##0.00\ 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1"/>
      <name val="Calibri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0" applyFont="1" applyFill="1"/>
    <xf numFmtId="0" fontId="4" fillId="3" borderId="0" xfId="0" applyFont="1" applyFill="1" applyBorder="1" applyProtection="1"/>
    <xf numFmtId="0" fontId="0" fillId="3" borderId="0" xfId="0" applyFill="1"/>
    <xf numFmtId="0" fontId="5" fillId="3" borderId="0" xfId="0" applyFont="1" applyFill="1" applyBorder="1" applyProtection="1"/>
    <xf numFmtId="164" fontId="4" fillId="3" borderId="0" xfId="0" applyNumberFormat="1" applyFont="1" applyFill="1" applyBorder="1" applyAlignment="1" applyProtection="1">
      <alignment horizontal="right"/>
    </xf>
    <xf numFmtId="0" fontId="0" fillId="0" borderId="0" xfId="0"/>
    <xf numFmtId="0" fontId="0" fillId="3" borderId="0" xfId="0" applyFill="1" applyAlignment="1" applyProtection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omina/Desktop/Respaldo/Desktop/TRANSPARENCIA%202024/PRIMER%20%20RIMESTRE/LTAIPVIL15VII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Tabla_564808"/>
      <sheetName val="Tabla_564795"/>
      <sheetName val="Tabla_564809"/>
      <sheetName val="Tabla_564779"/>
      <sheetName val="Tabla_564799"/>
      <sheetName val="Tabla_564786"/>
      <sheetName val="Tabla_564796"/>
      <sheetName val="Tabla_564787"/>
      <sheetName val="Tabla_564788"/>
      <sheetName val="Tabla_564806"/>
      <sheetName val="Tabla_564810"/>
      <sheetName val="Tabla_564807"/>
      <sheetName val="Tabla_564811"/>
    </sheetNames>
    <sheetDataSet>
      <sheetData sheetId="0"/>
      <sheetData sheetId="1"/>
      <sheetData sheetId="2"/>
      <sheetData sheetId="3">
        <row r="1">
          <cell r="A1" t="str">
            <v>Hombre</v>
          </cell>
        </row>
        <row r="2">
          <cell r="A2" t="str">
            <v>Mujer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21"/>
  <sheetViews>
    <sheetView tabSelected="1" topLeftCell="A2" workbookViewId="0">
      <selection activeCell="D21" sqref="D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9" hidden="1" x14ac:dyDescent="0.25">
      <c r="A1" t="s">
        <v>0</v>
      </c>
    </row>
    <row r="2" spans="1:3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9" x14ac:dyDescent="0.25">
      <c r="A6" s="12" t="s">
        <v>47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</row>
    <row r="7" spans="1:39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9" x14ac:dyDescent="0.25">
      <c r="A8">
        <v>2024</v>
      </c>
      <c r="B8" s="4">
        <v>45383</v>
      </c>
      <c r="C8" s="4">
        <v>45473</v>
      </c>
      <c r="D8" t="s">
        <v>82</v>
      </c>
      <c r="E8" s="5">
        <v>1</v>
      </c>
      <c r="F8" s="7" t="s">
        <v>212</v>
      </c>
      <c r="G8" s="7" t="s">
        <v>230</v>
      </c>
      <c r="H8" s="8" t="s">
        <v>231</v>
      </c>
      <c r="I8" s="7" t="s">
        <v>232</v>
      </c>
      <c r="J8" s="7" t="s">
        <v>233</v>
      </c>
      <c r="K8" s="7" t="s">
        <v>234</v>
      </c>
      <c r="L8" t="s">
        <v>92</v>
      </c>
      <c r="M8" s="9">
        <v>25053.4</v>
      </c>
      <c r="N8" t="s">
        <v>275</v>
      </c>
      <c r="O8" s="9">
        <v>19911.98</v>
      </c>
      <c r="P8" t="s">
        <v>275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s="7" t="s">
        <v>239</v>
      </c>
      <c r="AE8" s="4">
        <v>45471</v>
      </c>
      <c r="AF8" s="11" t="s">
        <v>291</v>
      </c>
      <c r="AG8" s="11"/>
      <c r="AH8" s="11"/>
      <c r="AI8" s="11"/>
      <c r="AJ8" s="11"/>
      <c r="AK8" s="11"/>
      <c r="AL8" s="11"/>
      <c r="AM8" s="11"/>
    </row>
    <row r="9" spans="1:39" x14ac:dyDescent="0.25">
      <c r="A9">
        <v>2024</v>
      </c>
      <c r="B9" s="4">
        <v>45383</v>
      </c>
      <c r="C9" s="4">
        <v>45473</v>
      </c>
      <c r="D9" t="s">
        <v>82</v>
      </c>
      <c r="E9" s="6">
        <v>2</v>
      </c>
      <c r="F9" s="8" t="s">
        <v>213</v>
      </c>
      <c r="G9" s="8" t="s">
        <v>214</v>
      </c>
      <c r="H9" s="8" t="s">
        <v>235</v>
      </c>
      <c r="I9" s="8" t="s">
        <v>236</v>
      </c>
      <c r="J9" s="8" t="s">
        <v>237</v>
      </c>
      <c r="K9" s="8" t="s">
        <v>238</v>
      </c>
      <c r="L9" t="s">
        <v>92</v>
      </c>
      <c r="M9">
        <v>9723.2999999999993</v>
      </c>
      <c r="N9" t="s">
        <v>275</v>
      </c>
      <c r="O9">
        <v>8606.8799999999992</v>
      </c>
      <c r="P9" t="s">
        <v>275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s="7" t="s">
        <v>239</v>
      </c>
      <c r="AE9" s="4">
        <v>45471</v>
      </c>
      <c r="AF9" s="11" t="s">
        <v>291</v>
      </c>
      <c r="AG9" s="11"/>
      <c r="AH9" s="11"/>
      <c r="AI9" s="11"/>
      <c r="AJ9" s="11"/>
      <c r="AK9" s="11"/>
      <c r="AL9" s="11"/>
      <c r="AM9" s="11"/>
    </row>
    <row r="10" spans="1:39" x14ac:dyDescent="0.25">
      <c r="A10">
        <v>2024</v>
      </c>
      <c r="B10" s="4">
        <v>45383</v>
      </c>
      <c r="C10" s="4">
        <v>45473</v>
      </c>
      <c r="D10" t="s">
        <v>81</v>
      </c>
      <c r="E10" s="6">
        <v>2</v>
      </c>
      <c r="F10" s="8" t="s">
        <v>215</v>
      </c>
      <c r="G10" s="8" t="s">
        <v>216</v>
      </c>
      <c r="H10" s="8" t="s">
        <v>239</v>
      </c>
      <c r="I10" s="8" t="s">
        <v>240</v>
      </c>
      <c r="J10" s="8" t="s">
        <v>241</v>
      </c>
      <c r="K10" s="8" t="s">
        <v>242</v>
      </c>
      <c r="L10" t="s">
        <v>91</v>
      </c>
      <c r="M10">
        <v>15622.52</v>
      </c>
      <c r="N10" t="s">
        <v>275</v>
      </c>
      <c r="O10">
        <v>12462.9</v>
      </c>
      <c r="P10" t="s">
        <v>275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s="7" t="s">
        <v>239</v>
      </c>
      <c r="AE10" s="4">
        <v>45471</v>
      </c>
      <c r="AF10" s="11" t="s">
        <v>291</v>
      </c>
      <c r="AG10" s="11"/>
      <c r="AH10" s="11"/>
      <c r="AI10" s="11"/>
      <c r="AJ10" s="11"/>
      <c r="AK10" s="11"/>
      <c r="AL10" s="11"/>
      <c r="AM10" s="11"/>
    </row>
    <row r="11" spans="1:39" x14ac:dyDescent="0.25">
      <c r="A11">
        <v>2024</v>
      </c>
      <c r="B11" s="4">
        <v>45383</v>
      </c>
      <c r="C11" s="4">
        <v>45473</v>
      </c>
      <c r="D11" s="10" t="s">
        <v>81</v>
      </c>
      <c r="E11" s="6">
        <v>3</v>
      </c>
      <c r="F11" s="8" t="s">
        <v>217</v>
      </c>
      <c r="G11" s="8" t="s">
        <v>218</v>
      </c>
      <c r="H11" s="8" t="s">
        <v>235</v>
      </c>
      <c r="I11" s="8" t="s">
        <v>243</v>
      </c>
      <c r="J11" s="8" t="s">
        <v>244</v>
      </c>
      <c r="K11" s="8" t="s">
        <v>245</v>
      </c>
      <c r="L11" t="s">
        <v>91</v>
      </c>
      <c r="M11">
        <v>13055.12</v>
      </c>
      <c r="N11" t="s">
        <v>275</v>
      </c>
      <c r="O11">
        <v>10649.98</v>
      </c>
      <c r="P11" t="s">
        <v>275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s="7" t="s">
        <v>239</v>
      </c>
      <c r="AE11" s="4">
        <v>45471</v>
      </c>
      <c r="AF11" s="11" t="s">
        <v>291</v>
      </c>
      <c r="AG11" s="11"/>
      <c r="AH11" s="11"/>
      <c r="AI11" s="11"/>
      <c r="AJ11" s="11"/>
      <c r="AK11" s="11"/>
      <c r="AL11" s="11"/>
      <c r="AM11" s="11"/>
    </row>
    <row r="12" spans="1:39" x14ac:dyDescent="0.25">
      <c r="A12">
        <v>2024</v>
      </c>
      <c r="B12" s="4">
        <v>45383</v>
      </c>
      <c r="C12" s="4">
        <v>45473</v>
      </c>
      <c r="D12" s="10" t="s">
        <v>81</v>
      </c>
      <c r="E12" s="6">
        <v>3</v>
      </c>
      <c r="F12" s="8" t="s">
        <v>217</v>
      </c>
      <c r="G12" s="8" t="s">
        <v>218</v>
      </c>
      <c r="H12" s="8" t="s">
        <v>235</v>
      </c>
      <c r="I12" s="8" t="s">
        <v>246</v>
      </c>
      <c r="J12" s="8" t="s">
        <v>247</v>
      </c>
      <c r="K12" s="8" t="s">
        <v>248</v>
      </c>
      <c r="L12" t="s">
        <v>91</v>
      </c>
      <c r="M12">
        <v>10771.02</v>
      </c>
      <c r="N12" t="s">
        <v>275</v>
      </c>
      <c r="O12">
        <v>9171.7999999999993</v>
      </c>
      <c r="P12" t="s">
        <v>275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s="7" t="s">
        <v>239</v>
      </c>
      <c r="AE12" s="4">
        <v>45471</v>
      </c>
      <c r="AF12" s="11" t="s">
        <v>291</v>
      </c>
      <c r="AG12" s="11"/>
      <c r="AH12" s="11"/>
      <c r="AI12" s="11"/>
      <c r="AJ12" s="11"/>
      <c r="AK12" s="11"/>
      <c r="AL12" s="11"/>
      <c r="AM12" s="11"/>
    </row>
    <row r="13" spans="1:39" x14ac:dyDescent="0.25">
      <c r="A13">
        <v>2024</v>
      </c>
      <c r="B13" s="4">
        <v>45383</v>
      </c>
      <c r="C13" s="4">
        <v>45473</v>
      </c>
      <c r="D13" s="10" t="s">
        <v>81</v>
      </c>
      <c r="E13" s="6">
        <v>3</v>
      </c>
      <c r="F13" s="8" t="s">
        <v>217</v>
      </c>
      <c r="G13" s="8" t="s">
        <v>218</v>
      </c>
      <c r="H13" s="8" t="s">
        <v>235</v>
      </c>
      <c r="I13" s="8" t="s">
        <v>249</v>
      </c>
      <c r="J13" s="8" t="s">
        <v>250</v>
      </c>
      <c r="K13" s="8" t="s">
        <v>251</v>
      </c>
      <c r="L13" t="s">
        <v>91</v>
      </c>
      <c r="M13">
        <v>10810.32</v>
      </c>
      <c r="N13" t="s">
        <v>275</v>
      </c>
      <c r="O13">
        <v>5829.74</v>
      </c>
      <c r="P13" t="s">
        <v>275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s="7" t="s">
        <v>239</v>
      </c>
      <c r="AE13" s="4">
        <v>45471</v>
      </c>
      <c r="AF13" s="11" t="s">
        <v>291</v>
      </c>
      <c r="AG13" s="11"/>
      <c r="AH13" s="11"/>
      <c r="AI13" s="11"/>
      <c r="AJ13" s="11"/>
      <c r="AK13" s="11"/>
      <c r="AL13" s="11"/>
      <c r="AM13" s="11"/>
    </row>
    <row r="14" spans="1:39" x14ac:dyDescent="0.25">
      <c r="A14">
        <v>2024</v>
      </c>
      <c r="B14" s="4">
        <v>45383</v>
      </c>
      <c r="C14" s="4">
        <v>45473</v>
      </c>
      <c r="D14" s="10" t="s">
        <v>81</v>
      </c>
      <c r="E14" s="6">
        <v>3</v>
      </c>
      <c r="F14" s="8" t="s">
        <v>219</v>
      </c>
      <c r="G14" s="8" t="s">
        <v>218</v>
      </c>
      <c r="H14" s="8" t="s">
        <v>252</v>
      </c>
      <c r="I14" s="8" t="s">
        <v>253</v>
      </c>
      <c r="J14" s="8" t="s">
        <v>254</v>
      </c>
      <c r="K14" s="8" t="s">
        <v>255</v>
      </c>
      <c r="L14" t="s">
        <v>91</v>
      </c>
      <c r="M14">
        <v>9285.32</v>
      </c>
      <c r="N14" t="s">
        <v>275</v>
      </c>
      <c r="O14">
        <v>3765.58</v>
      </c>
      <c r="P14" t="s">
        <v>275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s="7" t="s">
        <v>239</v>
      </c>
      <c r="AE14" s="4">
        <v>45471</v>
      </c>
      <c r="AF14" s="11" t="s">
        <v>291</v>
      </c>
      <c r="AG14" s="11"/>
      <c r="AH14" s="11"/>
      <c r="AI14" s="11"/>
      <c r="AJ14" s="11"/>
      <c r="AK14" s="11"/>
      <c r="AL14" s="11"/>
      <c r="AM14" s="11"/>
    </row>
    <row r="15" spans="1:39" x14ac:dyDescent="0.25">
      <c r="A15">
        <v>2024</v>
      </c>
      <c r="B15" s="4">
        <v>45383</v>
      </c>
      <c r="C15" s="4">
        <v>45473</v>
      </c>
      <c r="D15" s="10" t="s">
        <v>81</v>
      </c>
      <c r="E15" s="6">
        <v>4</v>
      </c>
      <c r="F15" s="8" t="s">
        <v>220</v>
      </c>
      <c r="G15" s="8" t="s">
        <v>221</v>
      </c>
      <c r="H15" s="8" t="s">
        <v>235</v>
      </c>
      <c r="I15" s="8" t="s">
        <v>256</v>
      </c>
      <c r="J15" s="8" t="s">
        <v>257</v>
      </c>
      <c r="K15" s="8" t="s">
        <v>245</v>
      </c>
      <c r="L15" t="s">
        <v>91</v>
      </c>
      <c r="M15">
        <v>8390.02</v>
      </c>
      <c r="N15" t="s">
        <v>275</v>
      </c>
      <c r="O15">
        <v>7245.24</v>
      </c>
      <c r="P15" t="s">
        <v>275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s="7" t="s">
        <v>239</v>
      </c>
      <c r="AE15" s="4">
        <v>45471</v>
      </c>
      <c r="AF15" s="11" t="s">
        <v>291</v>
      </c>
      <c r="AG15" s="11"/>
      <c r="AH15" s="11"/>
      <c r="AI15" s="11"/>
      <c r="AJ15" s="11"/>
      <c r="AK15" s="11"/>
      <c r="AL15" s="11"/>
      <c r="AM15" s="11"/>
    </row>
    <row r="16" spans="1:39" x14ac:dyDescent="0.25">
      <c r="A16">
        <v>2024</v>
      </c>
      <c r="B16" s="4">
        <v>45383</v>
      </c>
      <c r="C16" s="4">
        <v>45473</v>
      </c>
      <c r="D16" s="10" t="s">
        <v>81</v>
      </c>
      <c r="E16" s="6">
        <v>4</v>
      </c>
      <c r="F16" s="8" t="s">
        <v>222</v>
      </c>
      <c r="G16" s="8" t="s">
        <v>223</v>
      </c>
      <c r="H16" s="8" t="s">
        <v>258</v>
      </c>
      <c r="I16" s="8" t="s">
        <v>259</v>
      </c>
      <c r="J16" s="8" t="s">
        <v>260</v>
      </c>
      <c r="K16" s="8" t="s">
        <v>261</v>
      </c>
      <c r="L16" t="s">
        <v>92</v>
      </c>
      <c r="M16">
        <v>7215.62</v>
      </c>
      <c r="N16" t="s">
        <v>275</v>
      </c>
      <c r="O16">
        <v>6213.76</v>
      </c>
      <c r="P16" t="s">
        <v>275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s="7" t="s">
        <v>239</v>
      </c>
      <c r="AE16" s="4">
        <v>45471</v>
      </c>
      <c r="AF16" s="11" t="s">
        <v>291</v>
      </c>
      <c r="AG16" s="11"/>
      <c r="AH16" s="11"/>
      <c r="AI16" s="11"/>
      <c r="AJ16" s="11"/>
      <c r="AK16" s="11"/>
      <c r="AL16" s="11"/>
      <c r="AM16" s="11"/>
    </row>
    <row r="17" spans="1:39" x14ac:dyDescent="0.25">
      <c r="A17">
        <v>2024</v>
      </c>
      <c r="B17" s="4">
        <v>45383</v>
      </c>
      <c r="C17" s="4">
        <v>45473</v>
      </c>
      <c r="D17" s="10" t="s">
        <v>81</v>
      </c>
      <c r="E17" s="6">
        <v>4</v>
      </c>
      <c r="F17" s="8" t="s">
        <v>222</v>
      </c>
      <c r="G17" s="8" t="s">
        <v>223</v>
      </c>
      <c r="H17" s="8" t="s">
        <v>258</v>
      </c>
      <c r="I17" s="8" t="s">
        <v>262</v>
      </c>
      <c r="J17" s="8" t="s">
        <v>263</v>
      </c>
      <c r="K17" s="8" t="s">
        <v>264</v>
      </c>
      <c r="L17" t="s">
        <v>92</v>
      </c>
      <c r="M17">
        <v>7260.62</v>
      </c>
      <c r="N17" t="s">
        <v>275</v>
      </c>
      <c r="O17">
        <v>6359.22</v>
      </c>
      <c r="P17" t="s">
        <v>275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s="7" t="s">
        <v>239</v>
      </c>
      <c r="AE17" s="4">
        <v>45471</v>
      </c>
      <c r="AF17" s="11" t="s">
        <v>291</v>
      </c>
      <c r="AG17" s="11"/>
      <c r="AH17" s="11"/>
      <c r="AI17" s="11"/>
      <c r="AJ17" s="11"/>
      <c r="AK17" s="11"/>
      <c r="AL17" s="11"/>
      <c r="AM17" s="11"/>
    </row>
    <row r="18" spans="1:39" x14ac:dyDescent="0.25">
      <c r="A18">
        <v>2024</v>
      </c>
      <c r="B18" s="4">
        <v>45383</v>
      </c>
      <c r="C18" s="4">
        <v>45473</v>
      </c>
      <c r="D18" s="10" t="s">
        <v>81</v>
      </c>
      <c r="E18" s="6">
        <v>5</v>
      </c>
      <c r="F18" s="8" t="s">
        <v>224</v>
      </c>
      <c r="G18" s="8" t="s">
        <v>225</v>
      </c>
      <c r="H18" s="8" t="s">
        <v>235</v>
      </c>
      <c r="I18" s="8" t="s">
        <v>265</v>
      </c>
      <c r="J18" s="8" t="s">
        <v>266</v>
      </c>
      <c r="K18" s="8" t="s">
        <v>267</v>
      </c>
      <c r="L18" t="s">
        <v>91</v>
      </c>
      <c r="M18">
        <v>10215.74</v>
      </c>
      <c r="N18" t="s">
        <v>275</v>
      </c>
      <c r="O18">
        <v>9465.26</v>
      </c>
      <c r="P18" t="s">
        <v>275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s="7" t="s">
        <v>239</v>
      </c>
      <c r="AE18" s="4">
        <v>45471</v>
      </c>
      <c r="AF18" s="11" t="s">
        <v>291</v>
      </c>
      <c r="AG18" s="11"/>
      <c r="AH18" s="11"/>
      <c r="AI18" s="11"/>
      <c r="AJ18" s="11"/>
      <c r="AK18" s="11"/>
      <c r="AL18" s="11"/>
      <c r="AM18" s="11"/>
    </row>
    <row r="19" spans="1:39" x14ac:dyDescent="0.25">
      <c r="A19">
        <v>2024</v>
      </c>
      <c r="B19" s="4">
        <v>45383</v>
      </c>
      <c r="C19" s="4">
        <v>45473</v>
      </c>
      <c r="D19" s="10" t="s">
        <v>81</v>
      </c>
      <c r="E19" s="6">
        <v>5</v>
      </c>
      <c r="F19" s="8" t="s">
        <v>224</v>
      </c>
      <c r="G19" s="8" t="s">
        <v>225</v>
      </c>
      <c r="H19" s="8" t="s">
        <v>235</v>
      </c>
      <c r="I19" s="8" t="s">
        <v>268</v>
      </c>
      <c r="J19" s="8" t="s">
        <v>242</v>
      </c>
      <c r="K19" s="8" t="s">
        <v>245</v>
      </c>
      <c r="L19" t="s">
        <v>91</v>
      </c>
      <c r="M19">
        <v>9693.6200000000008</v>
      </c>
      <c r="N19" t="s">
        <v>275</v>
      </c>
      <c r="O19">
        <v>8271.42</v>
      </c>
      <c r="P19" t="s">
        <v>275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s="7" t="s">
        <v>239</v>
      </c>
      <c r="AE19" s="4">
        <v>45471</v>
      </c>
      <c r="AF19" s="11" t="s">
        <v>291</v>
      </c>
      <c r="AG19" s="11"/>
      <c r="AH19" s="11"/>
      <c r="AI19" s="11"/>
      <c r="AJ19" s="11"/>
      <c r="AK19" s="11"/>
      <c r="AL19" s="11"/>
      <c r="AM19" s="11"/>
    </row>
    <row r="20" spans="1:39" x14ac:dyDescent="0.25">
      <c r="A20">
        <v>2024</v>
      </c>
      <c r="B20" s="4">
        <v>45383</v>
      </c>
      <c r="C20" s="4">
        <v>45473</v>
      </c>
      <c r="D20" s="10" t="s">
        <v>82</v>
      </c>
      <c r="E20" s="6">
        <v>1</v>
      </c>
      <c r="F20" s="8" t="s">
        <v>226</v>
      </c>
      <c r="G20" s="8" t="s">
        <v>227</v>
      </c>
      <c r="H20" s="8" t="s">
        <v>239</v>
      </c>
      <c r="I20" s="8" t="s">
        <v>269</v>
      </c>
      <c r="J20" s="8" t="s">
        <v>270</v>
      </c>
      <c r="K20" s="8" t="s">
        <v>271</v>
      </c>
      <c r="L20" t="s">
        <v>92</v>
      </c>
      <c r="M20">
        <v>13140.9</v>
      </c>
      <c r="N20" t="s">
        <v>275</v>
      </c>
      <c r="O20">
        <v>11229.2</v>
      </c>
      <c r="P20" t="s">
        <v>275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s="7" t="s">
        <v>239</v>
      </c>
      <c r="AE20" s="4">
        <v>45471</v>
      </c>
      <c r="AF20" s="11" t="s">
        <v>291</v>
      </c>
      <c r="AG20" s="11"/>
      <c r="AH20" s="11"/>
      <c r="AI20" s="11"/>
      <c r="AJ20" s="11"/>
      <c r="AK20" s="11"/>
      <c r="AL20" s="11"/>
      <c r="AM20" s="11"/>
    </row>
    <row r="21" spans="1:39" x14ac:dyDescent="0.25">
      <c r="A21">
        <v>2024</v>
      </c>
      <c r="B21" s="4">
        <v>45383</v>
      </c>
      <c r="C21" s="4">
        <v>45473</v>
      </c>
      <c r="D21" s="10" t="s">
        <v>81</v>
      </c>
      <c r="E21" s="6">
        <v>2</v>
      </c>
      <c r="F21" s="8" t="s">
        <v>228</v>
      </c>
      <c r="G21" s="8" t="s">
        <v>229</v>
      </c>
      <c r="H21" s="8" t="s">
        <v>239</v>
      </c>
      <c r="I21" s="8" t="s">
        <v>272</v>
      </c>
      <c r="J21" s="8" t="s">
        <v>273</v>
      </c>
      <c r="K21" s="8" t="s">
        <v>274</v>
      </c>
      <c r="L21" t="s">
        <v>91</v>
      </c>
      <c r="M21">
        <v>9957.2199999999993</v>
      </c>
      <c r="N21" t="s">
        <v>275</v>
      </c>
      <c r="O21">
        <v>8257.18</v>
      </c>
      <c r="P21" t="s">
        <v>275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s="7" t="s">
        <v>239</v>
      </c>
      <c r="AE21" s="4">
        <v>45471</v>
      </c>
      <c r="AF21" s="11" t="s">
        <v>291</v>
      </c>
      <c r="AG21" s="11"/>
      <c r="AH21" s="11"/>
      <c r="AI21" s="11"/>
      <c r="AJ21" s="11"/>
      <c r="AK21" s="11"/>
      <c r="AL21" s="11"/>
      <c r="AM21" s="11"/>
    </row>
  </sheetData>
  <mergeCells count="21">
    <mergeCell ref="A2:C2"/>
    <mergeCell ref="D2:F2"/>
    <mergeCell ref="G2:I2"/>
    <mergeCell ref="A3:C3"/>
    <mergeCell ref="D3:F3"/>
    <mergeCell ref="G3:I3"/>
    <mergeCell ref="A6:AF6"/>
    <mergeCell ref="AF8:AM8"/>
    <mergeCell ref="AF9:AM9"/>
    <mergeCell ref="AF10:AM10"/>
    <mergeCell ref="AF11:AM11"/>
    <mergeCell ref="AF12:AM12"/>
    <mergeCell ref="AF13:AM13"/>
    <mergeCell ref="AF14:AM14"/>
    <mergeCell ref="AF15:AM15"/>
    <mergeCell ref="AF16:AM16"/>
    <mergeCell ref="AF17:AM17"/>
    <mergeCell ref="AF18:AM18"/>
    <mergeCell ref="AF19:AM19"/>
    <mergeCell ref="AF20:AM20"/>
    <mergeCell ref="AF21:AM21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22:L201" xr:uid="{00000000-0002-0000-0000-000001000000}">
      <formula1>Hidden_211</formula1>
    </dataValidation>
    <dataValidation type="list" allowBlank="1" showErrorMessage="1" sqref="L8:L21" xr:uid="{31EC5720-7E20-4708-93C6-B27277148D3B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7"/>
  <sheetViews>
    <sheetView topLeftCell="A3" workbookViewId="0">
      <selection activeCell="C22" sqref="C22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276</v>
      </c>
      <c r="C4">
        <v>0</v>
      </c>
      <c r="D4">
        <v>0</v>
      </c>
      <c r="E4" t="s">
        <v>277</v>
      </c>
      <c r="F4" t="s">
        <v>278</v>
      </c>
    </row>
    <row r="5" spans="1:6" x14ac:dyDescent="0.25">
      <c r="A5">
        <v>2</v>
      </c>
      <c r="B5" t="s">
        <v>276</v>
      </c>
      <c r="C5">
        <v>0</v>
      </c>
      <c r="D5">
        <v>0</v>
      </c>
      <c r="E5" t="s">
        <v>277</v>
      </c>
      <c r="F5" t="s">
        <v>278</v>
      </c>
    </row>
    <row r="6" spans="1:6" x14ac:dyDescent="0.25">
      <c r="A6">
        <v>3</v>
      </c>
      <c r="B6" t="s">
        <v>276</v>
      </c>
      <c r="C6">
        <v>0</v>
      </c>
      <c r="D6">
        <v>0</v>
      </c>
      <c r="E6" t="s">
        <v>277</v>
      </c>
      <c r="F6" t="s">
        <v>278</v>
      </c>
    </row>
    <row r="7" spans="1:6" x14ac:dyDescent="0.25">
      <c r="A7">
        <v>4</v>
      </c>
      <c r="B7" t="s">
        <v>276</v>
      </c>
      <c r="C7">
        <v>0</v>
      </c>
      <c r="D7">
        <v>0</v>
      </c>
      <c r="E7" t="s">
        <v>277</v>
      </c>
      <c r="F7" t="s">
        <v>278</v>
      </c>
    </row>
    <row r="8" spans="1:6" x14ac:dyDescent="0.25">
      <c r="A8">
        <v>5</v>
      </c>
      <c r="B8" t="s">
        <v>276</v>
      </c>
      <c r="C8">
        <v>0</v>
      </c>
      <c r="D8">
        <v>0</v>
      </c>
      <c r="E8" t="s">
        <v>277</v>
      </c>
      <c r="F8" t="s">
        <v>278</v>
      </c>
    </row>
    <row r="9" spans="1:6" x14ac:dyDescent="0.25">
      <c r="A9">
        <v>6</v>
      </c>
      <c r="B9" t="s">
        <v>276</v>
      </c>
      <c r="C9">
        <v>0</v>
      </c>
      <c r="D9">
        <v>0</v>
      </c>
      <c r="E9" t="s">
        <v>277</v>
      </c>
      <c r="F9" t="s">
        <v>278</v>
      </c>
    </row>
    <row r="10" spans="1:6" x14ac:dyDescent="0.25">
      <c r="A10">
        <v>7</v>
      </c>
      <c r="B10" t="s">
        <v>276</v>
      </c>
      <c r="C10">
        <v>0</v>
      </c>
      <c r="D10">
        <v>0</v>
      </c>
      <c r="E10" t="s">
        <v>277</v>
      </c>
      <c r="F10" t="s">
        <v>278</v>
      </c>
    </row>
    <row r="11" spans="1:6" x14ac:dyDescent="0.25">
      <c r="A11">
        <v>8</v>
      </c>
      <c r="B11" t="s">
        <v>276</v>
      </c>
      <c r="C11">
        <v>0</v>
      </c>
      <c r="D11">
        <v>0</v>
      </c>
      <c r="E11" t="s">
        <v>277</v>
      </c>
      <c r="F11" t="s">
        <v>278</v>
      </c>
    </row>
    <row r="12" spans="1:6" x14ac:dyDescent="0.25">
      <c r="A12">
        <v>9</v>
      </c>
      <c r="B12" t="s">
        <v>276</v>
      </c>
      <c r="C12">
        <v>0</v>
      </c>
      <c r="D12">
        <v>0</v>
      </c>
      <c r="E12" t="s">
        <v>277</v>
      </c>
      <c r="F12" t="s">
        <v>278</v>
      </c>
    </row>
    <row r="13" spans="1:6" x14ac:dyDescent="0.25">
      <c r="A13">
        <v>10</v>
      </c>
      <c r="B13" t="s">
        <v>276</v>
      </c>
      <c r="C13">
        <v>0</v>
      </c>
      <c r="D13">
        <v>0</v>
      </c>
      <c r="E13" t="s">
        <v>277</v>
      </c>
      <c r="F13" t="s">
        <v>278</v>
      </c>
    </row>
    <row r="14" spans="1:6" x14ac:dyDescent="0.25">
      <c r="A14">
        <v>11</v>
      </c>
      <c r="B14" t="s">
        <v>276</v>
      </c>
      <c r="C14">
        <v>0</v>
      </c>
      <c r="D14">
        <v>0</v>
      </c>
      <c r="E14" t="s">
        <v>277</v>
      </c>
      <c r="F14" t="s">
        <v>278</v>
      </c>
    </row>
    <row r="15" spans="1:6" x14ac:dyDescent="0.25">
      <c r="A15">
        <v>12</v>
      </c>
      <c r="B15" t="s">
        <v>276</v>
      </c>
      <c r="C15">
        <v>0</v>
      </c>
      <c r="D15">
        <v>0</v>
      </c>
      <c r="E15" t="s">
        <v>277</v>
      </c>
      <c r="F15" t="s">
        <v>278</v>
      </c>
    </row>
    <row r="16" spans="1:6" x14ac:dyDescent="0.25">
      <c r="A16">
        <v>13</v>
      </c>
      <c r="B16" t="s">
        <v>276</v>
      </c>
      <c r="C16">
        <v>0</v>
      </c>
      <c r="D16">
        <v>0</v>
      </c>
      <c r="E16" t="s">
        <v>277</v>
      </c>
      <c r="F16" t="s">
        <v>278</v>
      </c>
    </row>
    <row r="17" spans="1:6" x14ac:dyDescent="0.25">
      <c r="A17">
        <v>14</v>
      </c>
      <c r="B17" t="s">
        <v>276</v>
      </c>
      <c r="C17">
        <v>0</v>
      </c>
      <c r="D17">
        <v>0</v>
      </c>
      <c r="E17" t="s">
        <v>277</v>
      </c>
      <c r="F17" t="s">
        <v>278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7"/>
  <sheetViews>
    <sheetView topLeftCell="A3" workbookViewId="0">
      <selection activeCell="C22" sqref="C22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279</v>
      </c>
      <c r="C4" t="s">
        <v>280</v>
      </c>
    </row>
    <row r="5" spans="1:3" x14ac:dyDescent="0.25">
      <c r="A5">
        <v>2</v>
      </c>
      <c r="B5" t="s">
        <v>279</v>
      </c>
      <c r="C5" t="s">
        <v>280</v>
      </c>
    </row>
    <row r="6" spans="1:3" x14ac:dyDescent="0.25">
      <c r="A6">
        <v>3</v>
      </c>
      <c r="B6" t="s">
        <v>279</v>
      </c>
      <c r="C6" t="s">
        <v>280</v>
      </c>
    </row>
    <row r="7" spans="1:3" x14ac:dyDescent="0.25">
      <c r="A7">
        <v>4</v>
      </c>
      <c r="B7" t="s">
        <v>279</v>
      </c>
      <c r="C7" t="s">
        <v>280</v>
      </c>
    </row>
    <row r="8" spans="1:3" x14ac:dyDescent="0.25">
      <c r="A8">
        <v>5</v>
      </c>
      <c r="B8" t="s">
        <v>279</v>
      </c>
      <c r="C8" t="s">
        <v>280</v>
      </c>
    </row>
    <row r="9" spans="1:3" x14ac:dyDescent="0.25">
      <c r="A9">
        <v>6</v>
      </c>
      <c r="B9" t="s">
        <v>279</v>
      </c>
      <c r="C9" t="s">
        <v>280</v>
      </c>
    </row>
    <row r="10" spans="1:3" x14ac:dyDescent="0.25">
      <c r="A10">
        <v>7</v>
      </c>
      <c r="B10" t="s">
        <v>279</v>
      </c>
      <c r="C10" t="s">
        <v>280</v>
      </c>
    </row>
    <row r="11" spans="1:3" x14ac:dyDescent="0.25">
      <c r="A11">
        <v>8</v>
      </c>
      <c r="B11" t="s">
        <v>279</v>
      </c>
      <c r="C11" t="s">
        <v>280</v>
      </c>
    </row>
    <row r="12" spans="1:3" x14ac:dyDescent="0.25">
      <c r="A12">
        <v>9</v>
      </c>
      <c r="B12" t="s">
        <v>279</v>
      </c>
      <c r="C12" t="s">
        <v>280</v>
      </c>
    </row>
    <row r="13" spans="1:3" x14ac:dyDescent="0.25">
      <c r="A13">
        <v>10</v>
      </c>
      <c r="B13" t="s">
        <v>279</v>
      </c>
      <c r="C13" t="s">
        <v>280</v>
      </c>
    </row>
    <row r="14" spans="1:3" x14ac:dyDescent="0.25">
      <c r="A14">
        <v>11</v>
      </c>
      <c r="B14" t="s">
        <v>279</v>
      </c>
      <c r="C14" t="s">
        <v>280</v>
      </c>
    </row>
    <row r="15" spans="1:3" x14ac:dyDescent="0.25">
      <c r="A15">
        <v>12</v>
      </c>
      <c r="B15" t="s">
        <v>279</v>
      </c>
      <c r="C15" t="s">
        <v>280</v>
      </c>
    </row>
    <row r="16" spans="1:3" x14ac:dyDescent="0.25">
      <c r="A16">
        <v>13</v>
      </c>
      <c r="B16" t="s">
        <v>279</v>
      </c>
      <c r="C16" t="s">
        <v>280</v>
      </c>
    </row>
    <row r="17" spans="1:3" x14ac:dyDescent="0.25">
      <c r="A17">
        <v>14</v>
      </c>
      <c r="B17" t="s">
        <v>279</v>
      </c>
      <c r="C17" t="s">
        <v>280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7"/>
  <sheetViews>
    <sheetView topLeftCell="A3" workbookViewId="0">
      <selection activeCell="D23" sqref="D23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281</v>
      </c>
      <c r="C4" s="9">
        <f>25053.4/2</f>
        <v>12526.7</v>
      </c>
      <c r="D4" s="9">
        <f>19911.98/2</f>
        <v>9955.99</v>
      </c>
      <c r="E4" t="s">
        <v>277</v>
      </c>
      <c r="F4" t="s">
        <v>282</v>
      </c>
    </row>
    <row r="5" spans="1:6" x14ac:dyDescent="0.25">
      <c r="A5">
        <v>2</v>
      </c>
      <c r="B5" t="s">
        <v>281</v>
      </c>
      <c r="C5">
        <f>9723.3/2</f>
        <v>4861.6499999999996</v>
      </c>
      <c r="D5">
        <f>8606.88/2</f>
        <v>4303.4399999999996</v>
      </c>
      <c r="E5" t="s">
        <v>277</v>
      </c>
      <c r="F5" t="s">
        <v>282</v>
      </c>
    </row>
    <row r="6" spans="1:6" x14ac:dyDescent="0.25">
      <c r="A6">
        <v>3</v>
      </c>
      <c r="B6" t="s">
        <v>281</v>
      </c>
      <c r="C6">
        <f>15622.52/2</f>
        <v>7811.26</v>
      </c>
      <c r="D6">
        <f>12462.9/2</f>
        <v>6231.45</v>
      </c>
      <c r="E6" t="s">
        <v>277</v>
      </c>
      <c r="F6" t="s">
        <v>282</v>
      </c>
    </row>
    <row r="7" spans="1:6" x14ac:dyDescent="0.25">
      <c r="A7">
        <v>4</v>
      </c>
      <c r="B7" t="s">
        <v>281</v>
      </c>
      <c r="C7">
        <f>13055.12/2</f>
        <v>6527.56</v>
      </c>
      <c r="D7">
        <f>10649.98/2</f>
        <v>5324.99</v>
      </c>
      <c r="E7" t="s">
        <v>277</v>
      </c>
      <c r="F7" t="s">
        <v>282</v>
      </c>
    </row>
    <row r="8" spans="1:6" x14ac:dyDescent="0.25">
      <c r="A8">
        <v>5</v>
      </c>
      <c r="B8" t="s">
        <v>281</v>
      </c>
      <c r="C8">
        <f>10771.02/2</f>
        <v>5385.51</v>
      </c>
      <c r="D8">
        <f>9171.8/2</f>
        <v>4585.8999999999996</v>
      </c>
      <c r="E8" t="s">
        <v>277</v>
      </c>
      <c r="F8" t="s">
        <v>282</v>
      </c>
    </row>
    <row r="9" spans="1:6" x14ac:dyDescent="0.25">
      <c r="A9">
        <v>6</v>
      </c>
      <c r="B9" t="s">
        <v>281</v>
      </c>
      <c r="C9">
        <f>10810.32/2</f>
        <v>5405.16</v>
      </c>
      <c r="D9">
        <f>5829.74/2</f>
        <v>2914.87</v>
      </c>
      <c r="E9" t="s">
        <v>277</v>
      </c>
      <c r="F9" t="s">
        <v>282</v>
      </c>
    </row>
    <row r="10" spans="1:6" x14ac:dyDescent="0.25">
      <c r="A10">
        <v>7</v>
      </c>
      <c r="B10" t="s">
        <v>281</v>
      </c>
      <c r="C10">
        <f>9285.32/2</f>
        <v>4642.66</v>
      </c>
      <c r="D10">
        <f>3765.58/2</f>
        <v>1882.79</v>
      </c>
      <c r="E10" t="s">
        <v>277</v>
      </c>
      <c r="F10" t="s">
        <v>282</v>
      </c>
    </row>
    <row r="11" spans="1:6" x14ac:dyDescent="0.25">
      <c r="A11">
        <v>8</v>
      </c>
      <c r="B11" t="s">
        <v>281</v>
      </c>
      <c r="C11">
        <f>8390.02/2</f>
        <v>4195.01</v>
      </c>
      <c r="D11">
        <f>7245.24/2</f>
        <v>3622.62</v>
      </c>
      <c r="E11" t="s">
        <v>277</v>
      </c>
      <c r="F11" t="s">
        <v>282</v>
      </c>
    </row>
    <row r="12" spans="1:6" x14ac:dyDescent="0.25">
      <c r="A12">
        <v>9</v>
      </c>
      <c r="B12" t="s">
        <v>281</v>
      </c>
      <c r="C12">
        <f>7215.62/2</f>
        <v>3607.81</v>
      </c>
      <c r="D12">
        <f>6213.76/2</f>
        <v>3106.88</v>
      </c>
      <c r="E12" t="s">
        <v>277</v>
      </c>
      <c r="F12" t="s">
        <v>282</v>
      </c>
    </row>
    <row r="13" spans="1:6" x14ac:dyDescent="0.25">
      <c r="A13">
        <v>10</v>
      </c>
      <c r="B13" t="s">
        <v>281</v>
      </c>
      <c r="C13">
        <f>7260.62/2</f>
        <v>3630.31</v>
      </c>
      <c r="D13">
        <f>6359.22/2</f>
        <v>3179.61</v>
      </c>
      <c r="E13" t="s">
        <v>277</v>
      </c>
      <c r="F13" t="s">
        <v>282</v>
      </c>
    </row>
    <row r="14" spans="1:6" x14ac:dyDescent="0.25">
      <c r="A14">
        <v>11</v>
      </c>
      <c r="B14" t="s">
        <v>281</v>
      </c>
      <c r="C14">
        <f>10215.74/2</f>
        <v>5107.87</v>
      </c>
      <c r="D14">
        <f>9465.26/2</f>
        <v>4732.63</v>
      </c>
      <c r="E14" t="s">
        <v>277</v>
      </c>
      <c r="F14" t="s">
        <v>282</v>
      </c>
    </row>
    <row r="15" spans="1:6" x14ac:dyDescent="0.25">
      <c r="A15">
        <v>12</v>
      </c>
      <c r="B15" t="s">
        <v>281</v>
      </c>
      <c r="C15">
        <f>9693.62/2</f>
        <v>4846.8100000000004</v>
      </c>
      <c r="D15">
        <f>8271.42/2</f>
        <v>4135.71</v>
      </c>
      <c r="E15" t="s">
        <v>277</v>
      </c>
      <c r="F15" t="s">
        <v>282</v>
      </c>
    </row>
    <row r="16" spans="1:6" x14ac:dyDescent="0.25">
      <c r="A16">
        <v>13</v>
      </c>
      <c r="B16" t="s">
        <v>281</v>
      </c>
      <c r="C16">
        <f>13140.9/2</f>
        <v>6570.45</v>
      </c>
      <c r="D16">
        <f>11229.2/2</f>
        <v>5614.6</v>
      </c>
      <c r="E16" t="s">
        <v>277</v>
      </c>
      <c r="F16" t="s">
        <v>282</v>
      </c>
    </row>
    <row r="17" spans="1:6" x14ac:dyDescent="0.25">
      <c r="A17">
        <v>14</v>
      </c>
      <c r="B17" t="s">
        <v>281</v>
      </c>
      <c r="C17">
        <f>9957.22/2</f>
        <v>4978.6099999999997</v>
      </c>
      <c r="D17">
        <f>8257.18/2</f>
        <v>4128.59</v>
      </c>
      <c r="E17" t="s">
        <v>277</v>
      </c>
      <c r="F17" t="s">
        <v>282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7"/>
  <sheetViews>
    <sheetView topLeftCell="A3" workbookViewId="0">
      <selection activeCell="D24" sqref="D2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280</v>
      </c>
      <c r="C4">
        <v>0</v>
      </c>
      <c r="D4">
        <v>0</v>
      </c>
      <c r="E4">
        <v>0</v>
      </c>
      <c r="F4" t="s">
        <v>280</v>
      </c>
    </row>
    <row r="5" spans="1:6" x14ac:dyDescent="0.25">
      <c r="A5">
        <v>2</v>
      </c>
      <c r="B5" t="s">
        <v>280</v>
      </c>
      <c r="C5">
        <v>0</v>
      </c>
      <c r="D5">
        <v>0</v>
      </c>
      <c r="E5">
        <v>0</v>
      </c>
      <c r="F5" t="s">
        <v>280</v>
      </c>
    </row>
    <row r="6" spans="1:6" x14ac:dyDescent="0.25">
      <c r="A6">
        <v>3</v>
      </c>
      <c r="B6" t="s">
        <v>280</v>
      </c>
      <c r="C6">
        <v>0</v>
      </c>
      <c r="D6">
        <v>0</v>
      </c>
      <c r="E6">
        <v>0</v>
      </c>
      <c r="F6" t="s">
        <v>280</v>
      </c>
    </row>
    <row r="7" spans="1:6" x14ac:dyDescent="0.25">
      <c r="A7">
        <v>4</v>
      </c>
      <c r="B7" t="s">
        <v>280</v>
      </c>
      <c r="C7">
        <v>0</v>
      </c>
      <c r="D7">
        <v>0</v>
      </c>
      <c r="E7">
        <v>0</v>
      </c>
      <c r="F7" t="s">
        <v>280</v>
      </c>
    </row>
    <row r="8" spans="1:6" x14ac:dyDescent="0.25">
      <c r="A8">
        <v>5</v>
      </c>
      <c r="B8" t="s">
        <v>280</v>
      </c>
      <c r="C8">
        <v>0</v>
      </c>
      <c r="D8">
        <v>0</v>
      </c>
      <c r="E8">
        <v>0</v>
      </c>
      <c r="F8" t="s">
        <v>280</v>
      </c>
    </row>
    <row r="9" spans="1:6" x14ac:dyDescent="0.25">
      <c r="A9">
        <v>6</v>
      </c>
      <c r="B9" t="s">
        <v>280</v>
      </c>
      <c r="C9">
        <v>0</v>
      </c>
      <c r="D9">
        <v>0</v>
      </c>
      <c r="E9">
        <v>0</v>
      </c>
      <c r="F9" t="s">
        <v>280</v>
      </c>
    </row>
    <row r="10" spans="1:6" x14ac:dyDescent="0.25">
      <c r="A10">
        <v>7</v>
      </c>
      <c r="B10" t="s">
        <v>280</v>
      </c>
      <c r="C10">
        <v>0</v>
      </c>
      <c r="D10">
        <v>0</v>
      </c>
      <c r="E10">
        <v>0</v>
      </c>
      <c r="F10" t="s">
        <v>280</v>
      </c>
    </row>
    <row r="11" spans="1:6" x14ac:dyDescent="0.25">
      <c r="A11">
        <v>8</v>
      </c>
      <c r="B11" t="s">
        <v>280</v>
      </c>
      <c r="C11">
        <v>0</v>
      </c>
      <c r="D11">
        <v>0</v>
      </c>
      <c r="E11">
        <v>0</v>
      </c>
      <c r="F11" t="s">
        <v>280</v>
      </c>
    </row>
    <row r="12" spans="1:6" x14ac:dyDescent="0.25">
      <c r="A12">
        <v>9</v>
      </c>
      <c r="B12" t="s">
        <v>280</v>
      </c>
      <c r="C12">
        <v>0</v>
      </c>
      <c r="D12">
        <v>0</v>
      </c>
      <c r="E12">
        <v>0</v>
      </c>
      <c r="F12" t="s">
        <v>280</v>
      </c>
    </row>
    <row r="13" spans="1:6" x14ac:dyDescent="0.25">
      <c r="A13">
        <v>10</v>
      </c>
      <c r="B13" t="s">
        <v>280</v>
      </c>
      <c r="C13">
        <v>0</v>
      </c>
      <c r="D13">
        <v>0</v>
      </c>
      <c r="E13">
        <v>0</v>
      </c>
      <c r="F13" t="s">
        <v>280</v>
      </c>
    </row>
    <row r="14" spans="1:6" x14ac:dyDescent="0.25">
      <c r="A14">
        <v>11</v>
      </c>
      <c r="B14" t="s">
        <v>280</v>
      </c>
      <c r="C14">
        <v>0</v>
      </c>
      <c r="D14">
        <v>0</v>
      </c>
      <c r="E14">
        <v>0</v>
      </c>
      <c r="F14" t="s">
        <v>280</v>
      </c>
    </row>
    <row r="15" spans="1:6" x14ac:dyDescent="0.25">
      <c r="A15">
        <v>12</v>
      </c>
      <c r="B15" t="s">
        <v>280</v>
      </c>
      <c r="C15">
        <v>0</v>
      </c>
      <c r="D15">
        <v>0</v>
      </c>
      <c r="E15">
        <v>0</v>
      </c>
      <c r="F15" t="s">
        <v>280</v>
      </c>
    </row>
    <row r="16" spans="1:6" x14ac:dyDescent="0.25">
      <c r="A16">
        <v>13</v>
      </c>
      <c r="B16" t="s">
        <v>280</v>
      </c>
      <c r="C16">
        <v>0</v>
      </c>
      <c r="D16">
        <v>0</v>
      </c>
      <c r="E16">
        <v>0</v>
      </c>
      <c r="F16" t="s">
        <v>280</v>
      </c>
    </row>
    <row r="17" spans="1:6" x14ac:dyDescent="0.25">
      <c r="A17">
        <v>14</v>
      </c>
      <c r="B17" t="s">
        <v>280</v>
      </c>
      <c r="C17">
        <v>0</v>
      </c>
      <c r="D17">
        <v>0</v>
      </c>
      <c r="E17">
        <v>0</v>
      </c>
      <c r="F17" t="s">
        <v>280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7"/>
  <sheetViews>
    <sheetView topLeftCell="A3" workbookViewId="0">
      <selection activeCell="D24" sqref="D2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283</v>
      </c>
      <c r="C4">
        <v>0</v>
      </c>
      <c r="D4">
        <v>0</v>
      </c>
      <c r="E4" t="s">
        <v>284</v>
      </c>
      <c r="F4" t="s">
        <v>276</v>
      </c>
    </row>
    <row r="5" spans="1:6" x14ac:dyDescent="0.25">
      <c r="A5">
        <v>2</v>
      </c>
      <c r="B5" t="s">
        <v>283</v>
      </c>
      <c r="C5">
        <v>0</v>
      </c>
      <c r="D5">
        <v>0</v>
      </c>
      <c r="E5" t="s">
        <v>284</v>
      </c>
      <c r="F5" t="s">
        <v>276</v>
      </c>
    </row>
    <row r="6" spans="1:6" x14ac:dyDescent="0.25">
      <c r="A6">
        <v>3</v>
      </c>
      <c r="B6" t="s">
        <v>283</v>
      </c>
      <c r="C6">
        <v>0</v>
      </c>
      <c r="D6">
        <v>0</v>
      </c>
      <c r="E6" t="s">
        <v>284</v>
      </c>
      <c r="F6" t="s">
        <v>276</v>
      </c>
    </row>
    <row r="7" spans="1:6" x14ac:dyDescent="0.25">
      <c r="A7">
        <v>4</v>
      </c>
      <c r="B7" t="s">
        <v>283</v>
      </c>
      <c r="C7">
        <v>0</v>
      </c>
      <c r="D7">
        <v>0</v>
      </c>
      <c r="E7" t="s">
        <v>284</v>
      </c>
      <c r="F7" t="s">
        <v>276</v>
      </c>
    </row>
    <row r="8" spans="1:6" x14ac:dyDescent="0.25">
      <c r="A8">
        <v>5</v>
      </c>
      <c r="B8" t="s">
        <v>283</v>
      </c>
      <c r="C8">
        <v>0</v>
      </c>
      <c r="D8">
        <v>0</v>
      </c>
      <c r="E8" t="s">
        <v>284</v>
      </c>
      <c r="F8" t="s">
        <v>276</v>
      </c>
    </row>
    <row r="9" spans="1:6" x14ac:dyDescent="0.25">
      <c r="A9">
        <v>6</v>
      </c>
      <c r="B9" t="s">
        <v>283</v>
      </c>
      <c r="C9">
        <v>0</v>
      </c>
      <c r="D9">
        <v>0</v>
      </c>
      <c r="E9" t="s">
        <v>284</v>
      </c>
      <c r="F9" t="s">
        <v>276</v>
      </c>
    </row>
    <row r="10" spans="1:6" x14ac:dyDescent="0.25">
      <c r="A10">
        <v>7</v>
      </c>
      <c r="B10" t="s">
        <v>283</v>
      </c>
      <c r="C10">
        <v>0</v>
      </c>
      <c r="D10">
        <v>0</v>
      </c>
      <c r="E10" t="s">
        <v>284</v>
      </c>
      <c r="F10" t="s">
        <v>276</v>
      </c>
    </row>
    <row r="11" spans="1:6" x14ac:dyDescent="0.25">
      <c r="A11">
        <v>8</v>
      </c>
      <c r="B11" t="s">
        <v>283</v>
      </c>
      <c r="C11">
        <v>0</v>
      </c>
      <c r="D11">
        <v>0</v>
      </c>
      <c r="E11" t="s">
        <v>284</v>
      </c>
      <c r="F11" t="s">
        <v>276</v>
      </c>
    </row>
    <row r="12" spans="1:6" x14ac:dyDescent="0.25">
      <c r="A12">
        <v>9</v>
      </c>
      <c r="B12" t="s">
        <v>283</v>
      </c>
      <c r="C12">
        <v>0</v>
      </c>
      <c r="D12">
        <v>0</v>
      </c>
      <c r="E12" t="s">
        <v>284</v>
      </c>
      <c r="F12" t="s">
        <v>276</v>
      </c>
    </row>
    <row r="13" spans="1:6" x14ac:dyDescent="0.25">
      <c r="A13">
        <v>10</v>
      </c>
      <c r="B13" t="s">
        <v>283</v>
      </c>
      <c r="C13">
        <v>0</v>
      </c>
      <c r="D13">
        <v>0</v>
      </c>
      <c r="E13" t="s">
        <v>284</v>
      </c>
      <c r="F13" t="s">
        <v>276</v>
      </c>
    </row>
    <row r="14" spans="1:6" x14ac:dyDescent="0.25">
      <c r="A14">
        <v>11</v>
      </c>
      <c r="B14" t="s">
        <v>283</v>
      </c>
      <c r="C14">
        <v>0</v>
      </c>
      <c r="D14">
        <v>0</v>
      </c>
      <c r="E14" t="s">
        <v>284</v>
      </c>
      <c r="F14" t="s">
        <v>276</v>
      </c>
    </row>
    <row r="15" spans="1:6" x14ac:dyDescent="0.25">
      <c r="A15">
        <v>12</v>
      </c>
      <c r="B15" t="s">
        <v>283</v>
      </c>
      <c r="C15">
        <v>0</v>
      </c>
      <c r="D15">
        <v>0</v>
      </c>
      <c r="E15" t="s">
        <v>284</v>
      </c>
      <c r="F15" t="s">
        <v>276</v>
      </c>
    </row>
    <row r="16" spans="1:6" x14ac:dyDescent="0.25">
      <c r="A16">
        <v>13</v>
      </c>
      <c r="B16" t="s">
        <v>283</v>
      </c>
      <c r="C16">
        <v>0</v>
      </c>
      <c r="D16">
        <v>0</v>
      </c>
      <c r="E16" t="s">
        <v>284</v>
      </c>
      <c r="F16" t="s">
        <v>276</v>
      </c>
    </row>
    <row r="17" spans="1:6" x14ac:dyDescent="0.25">
      <c r="A17">
        <v>14</v>
      </c>
      <c r="B17" t="s">
        <v>283</v>
      </c>
      <c r="C17">
        <v>0</v>
      </c>
      <c r="D17">
        <v>0</v>
      </c>
      <c r="E17" t="s">
        <v>284</v>
      </c>
      <c r="F17" t="s">
        <v>276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285</v>
      </c>
      <c r="C4">
        <v>0</v>
      </c>
      <c r="D4">
        <v>0</v>
      </c>
      <c r="E4" t="s">
        <v>275</v>
      </c>
      <c r="F4" t="s">
        <v>276</v>
      </c>
    </row>
    <row r="5" spans="1:6" x14ac:dyDescent="0.25">
      <c r="A5">
        <v>2</v>
      </c>
      <c r="B5" t="s">
        <v>285</v>
      </c>
      <c r="C5">
        <v>0</v>
      </c>
      <c r="D5">
        <v>0</v>
      </c>
      <c r="E5" t="s">
        <v>275</v>
      </c>
      <c r="F5" t="s">
        <v>276</v>
      </c>
    </row>
    <row r="6" spans="1:6" x14ac:dyDescent="0.25">
      <c r="A6">
        <v>3</v>
      </c>
      <c r="B6" t="s">
        <v>285</v>
      </c>
      <c r="C6">
        <v>0</v>
      </c>
      <c r="D6">
        <v>0</v>
      </c>
      <c r="E6" t="s">
        <v>275</v>
      </c>
      <c r="F6" t="s">
        <v>276</v>
      </c>
    </row>
    <row r="7" spans="1:6" x14ac:dyDescent="0.25">
      <c r="A7">
        <v>4</v>
      </c>
      <c r="B7" t="s">
        <v>285</v>
      </c>
      <c r="C7">
        <v>0</v>
      </c>
      <c r="D7">
        <v>0</v>
      </c>
      <c r="E7" t="s">
        <v>275</v>
      </c>
      <c r="F7" t="s">
        <v>276</v>
      </c>
    </row>
    <row r="8" spans="1:6" x14ac:dyDescent="0.25">
      <c r="A8">
        <v>5</v>
      </c>
      <c r="B8" t="s">
        <v>285</v>
      </c>
      <c r="C8">
        <v>0</v>
      </c>
      <c r="D8">
        <v>0</v>
      </c>
      <c r="E8" t="s">
        <v>275</v>
      </c>
      <c r="F8" t="s">
        <v>276</v>
      </c>
    </row>
    <row r="9" spans="1:6" x14ac:dyDescent="0.25">
      <c r="A9">
        <v>6</v>
      </c>
      <c r="B9" t="s">
        <v>285</v>
      </c>
      <c r="C9">
        <v>0</v>
      </c>
      <c r="D9">
        <v>0</v>
      </c>
      <c r="E9" t="s">
        <v>275</v>
      </c>
      <c r="F9" t="s">
        <v>276</v>
      </c>
    </row>
    <row r="10" spans="1:6" x14ac:dyDescent="0.25">
      <c r="A10">
        <v>7</v>
      </c>
      <c r="B10" t="s">
        <v>285</v>
      </c>
      <c r="C10">
        <v>0</v>
      </c>
      <c r="D10">
        <v>0</v>
      </c>
      <c r="E10" t="s">
        <v>275</v>
      </c>
      <c r="F10" t="s">
        <v>276</v>
      </c>
    </row>
    <row r="11" spans="1:6" x14ac:dyDescent="0.25">
      <c r="A11">
        <v>8</v>
      </c>
      <c r="B11" t="s">
        <v>285</v>
      </c>
      <c r="C11">
        <v>0</v>
      </c>
      <c r="D11">
        <v>0</v>
      </c>
      <c r="E11" t="s">
        <v>275</v>
      </c>
      <c r="F11" t="s">
        <v>276</v>
      </c>
    </row>
    <row r="12" spans="1:6" x14ac:dyDescent="0.25">
      <c r="A12">
        <v>9</v>
      </c>
      <c r="B12" t="s">
        <v>285</v>
      </c>
      <c r="C12">
        <v>0</v>
      </c>
      <c r="D12">
        <v>0</v>
      </c>
      <c r="E12" t="s">
        <v>275</v>
      </c>
      <c r="F12" t="s">
        <v>276</v>
      </c>
    </row>
    <row r="13" spans="1:6" x14ac:dyDescent="0.25">
      <c r="A13">
        <v>10</v>
      </c>
      <c r="B13" t="s">
        <v>285</v>
      </c>
      <c r="C13">
        <v>0</v>
      </c>
      <c r="D13">
        <v>0</v>
      </c>
      <c r="E13" t="s">
        <v>275</v>
      </c>
      <c r="F13" t="s">
        <v>276</v>
      </c>
    </row>
    <row r="14" spans="1:6" x14ac:dyDescent="0.25">
      <c r="A14">
        <v>11</v>
      </c>
      <c r="B14" t="s">
        <v>285</v>
      </c>
      <c r="C14">
        <v>0</v>
      </c>
      <c r="D14">
        <v>0</v>
      </c>
      <c r="E14" t="s">
        <v>275</v>
      </c>
      <c r="F14" t="s">
        <v>276</v>
      </c>
    </row>
    <row r="15" spans="1:6" x14ac:dyDescent="0.25">
      <c r="A15">
        <v>12</v>
      </c>
      <c r="B15" t="s">
        <v>285</v>
      </c>
      <c r="C15">
        <v>0</v>
      </c>
      <c r="D15">
        <v>0</v>
      </c>
      <c r="E15" t="s">
        <v>275</v>
      </c>
      <c r="F15" t="s">
        <v>276</v>
      </c>
    </row>
    <row r="16" spans="1:6" x14ac:dyDescent="0.25">
      <c r="A16">
        <v>13</v>
      </c>
      <c r="B16" t="s">
        <v>285</v>
      </c>
      <c r="C16">
        <v>0</v>
      </c>
      <c r="D16">
        <v>0</v>
      </c>
      <c r="E16" t="s">
        <v>275</v>
      </c>
      <c r="F16" t="s">
        <v>276</v>
      </c>
    </row>
    <row r="17" spans="1:6" x14ac:dyDescent="0.25">
      <c r="A17">
        <v>14</v>
      </c>
      <c r="B17" t="s">
        <v>285</v>
      </c>
      <c r="C17">
        <v>0</v>
      </c>
      <c r="D17">
        <v>0</v>
      </c>
      <c r="E17" t="s">
        <v>275</v>
      </c>
      <c r="F17" t="s">
        <v>276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6"/>
  <sheetViews>
    <sheetView topLeftCell="A3" workbookViewId="0">
      <selection activeCell="D23" sqref="D23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286</v>
      </c>
      <c r="C4">
        <v>0</v>
      </c>
      <c r="D4">
        <v>0</v>
      </c>
      <c r="E4" t="s">
        <v>280</v>
      </c>
      <c r="F4" t="s">
        <v>280</v>
      </c>
    </row>
    <row r="5" spans="1:6" x14ac:dyDescent="0.25">
      <c r="A5">
        <v>2</v>
      </c>
      <c r="B5" t="s">
        <v>286</v>
      </c>
      <c r="C5">
        <v>0</v>
      </c>
      <c r="D5">
        <v>0</v>
      </c>
      <c r="E5" t="s">
        <v>280</v>
      </c>
      <c r="F5" t="s">
        <v>280</v>
      </c>
    </row>
    <row r="6" spans="1:6" x14ac:dyDescent="0.25">
      <c r="A6">
        <v>3</v>
      </c>
      <c r="B6" t="s">
        <v>286</v>
      </c>
      <c r="C6">
        <v>0</v>
      </c>
      <c r="D6">
        <v>0</v>
      </c>
      <c r="E6" t="s">
        <v>280</v>
      </c>
      <c r="F6" t="s">
        <v>280</v>
      </c>
    </row>
    <row r="7" spans="1:6" x14ac:dyDescent="0.25">
      <c r="A7">
        <v>4</v>
      </c>
      <c r="B7" t="s">
        <v>286</v>
      </c>
      <c r="C7">
        <v>0</v>
      </c>
      <c r="D7">
        <v>0</v>
      </c>
      <c r="E7" t="s">
        <v>280</v>
      </c>
      <c r="F7" t="s">
        <v>280</v>
      </c>
    </row>
    <row r="8" spans="1:6" x14ac:dyDescent="0.25">
      <c r="A8">
        <v>5</v>
      </c>
      <c r="B8" t="s">
        <v>286</v>
      </c>
      <c r="C8">
        <v>0</v>
      </c>
      <c r="D8">
        <v>0</v>
      </c>
      <c r="E8" t="s">
        <v>280</v>
      </c>
      <c r="F8" t="s">
        <v>280</v>
      </c>
    </row>
    <row r="9" spans="1:6" x14ac:dyDescent="0.25">
      <c r="A9">
        <v>6</v>
      </c>
      <c r="B9" t="s">
        <v>286</v>
      </c>
      <c r="C9">
        <v>0</v>
      </c>
      <c r="D9">
        <v>0</v>
      </c>
      <c r="E9" t="s">
        <v>280</v>
      </c>
      <c r="F9" t="s">
        <v>280</v>
      </c>
    </row>
    <row r="10" spans="1:6" x14ac:dyDescent="0.25">
      <c r="A10">
        <v>7</v>
      </c>
      <c r="B10" t="s">
        <v>286</v>
      </c>
      <c r="C10">
        <v>0</v>
      </c>
      <c r="D10">
        <v>0</v>
      </c>
      <c r="E10" t="s">
        <v>280</v>
      </c>
      <c r="F10" t="s">
        <v>280</v>
      </c>
    </row>
    <row r="11" spans="1:6" x14ac:dyDescent="0.25">
      <c r="A11">
        <v>8</v>
      </c>
      <c r="B11" t="s">
        <v>286</v>
      </c>
      <c r="C11">
        <v>0</v>
      </c>
      <c r="D11">
        <v>0</v>
      </c>
      <c r="E11" t="s">
        <v>280</v>
      </c>
      <c r="F11" t="s">
        <v>280</v>
      </c>
    </row>
    <row r="12" spans="1:6" x14ac:dyDescent="0.25">
      <c r="A12">
        <v>9</v>
      </c>
      <c r="B12" t="s">
        <v>286</v>
      </c>
      <c r="C12">
        <v>0</v>
      </c>
      <c r="D12">
        <v>0</v>
      </c>
      <c r="E12" t="s">
        <v>280</v>
      </c>
      <c r="F12" t="s">
        <v>280</v>
      </c>
    </row>
    <row r="13" spans="1:6" x14ac:dyDescent="0.25">
      <c r="A13">
        <v>10</v>
      </c>
      <c r="B13" t="s">
        <v>286</v>
      </c>
      <c r="C13">
        <v>0</v>
      </c>
      <c r="D13">
        <v>0</v>
      </c>
      <c r="E13" t="s">
        <v>280</v>
      </c>
      <c r="F13" t="s">
        <v>280</v>
      </c>
    </row>
    <row r="14" spans="1:6" x14ac:dyDescent="0.25">
      <c r="A14">
        <v>11</v>
      </c>
      <c r="B14" t="s">
        <v>286</v>
      </c>
      <c r="C14">
        <v>0</v>
      </c>
      <c r="D14">
        <v>0</v>
      </c>
      <c r="E14" t="s">
        <v>280</v>
      </c>
      <c r="F14" t="s">
        <v>280</v>
      </c>
    </row>
    <row r="15" spans="1:6" x14ac:dyDescent="0.25">
      <c r="A15">
        <v>12</v>
      </c>
      <c r="B15" t="s">
        <v>286</v>
      </c>
      <c r="C15">
        <v>0</v>
      </c>
      <c r="D15">
        <v>0</v>
      </c>
      <c r="E15" t="s">
        <v>280</v>
      </c>
      <c r="F15" t="s">
        <v>280</v>
      </c>
    </row>
    <row r="16" spans="1:6" x14ac:dyDescent="0.25">
      <c r="A16">
        <v>13</v>
      </c>
      <c r="B16" t="s">
        <v>286</v>
      </c>
      <c r="C16">
        <v>0</v>
      </c>
      <c r="D16">
        <v>0</v>
      </c>
      <c r="E16" t="s">
        <v>280</v>
      </c>
      <c r="F16" t="s">
        <v>280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7"/>
  <sheetViews>
    <sheetView topLeftCell="A3" workbookViewId="0">
      <selection activeCell="D23" sqref="D23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287</v>
      </c>
      <c r="C4">
        <v>0</v>
      </c>
      <c r="D4">
        <v>0</v>
      </c>
      <c r="E4" t="s">
        <v>280</v>
      </c>
      <c r="F4" t="s">
        <v>280</v>
      </c>
    </row>
    <row r="5" spans="1:6" x14ac:dyDescent="0.25">
      <c r="A5">
        <v>2</v>
      </c>
      <c r="B5" t="s">
        <v>287</v>
      </c>
      <c r="C5">
        <v>0</v>
      </c>
      <c r="D5">
        <v>0</v>
      </c>
      <c r="E5" t="s">
        <v>280</v>
      </c>
      <c r="F5" t="s">
        <v>280</v>
      </c>
    </row>
    <row r="6" spans="1:6" x14ac:dyDescent="0.25">
      <c r="A6">
        <v>3</v>
      </c>
      <c r="B6" t="s">
        <v>287</v>
      </c>
      <c r="C6">
        <v>0</v>
      </c>
      <c r="D6">
        <v>0</v>
      </c>
      <c r="E6" t="s">
        <v>280</v>
      </c>
      <c r="F6" t="s">
        <v>280</v>
      </c>
    </row>
    <row r="7" spans="1:6" x14ac:dyDescent="0.25">
      <c r="A7">
        <v>4</v>
      </c>
      <c r="B7" t="s">
        <v>287</v>
      </c>
      <c r="C7">
        <v>0</v>
      </c>
      <c r="D7">
        <v>0</v>
      </c>
      <c r="E7" t="s">
        <v>280</v>
      </c>
      <c r="F7" t="s">
        <v>280</v>
      </c>
    </row>
    <row r="8" spans="1:6" x14ac:dyDescent="0.25">
      <c r="A8">
        <v>5</v>
      </c>
      <c r="B8" t="s">
        <v>287</v>
      </c>
      <c r="C8">
        <v>0</v>
      </c>
      <c r="D8">
        <v>0</v>
      </c>
      <c r="E8" t="s">
        <v>280</v>
      </c>
      <c r="F8" t="s">
        <v>280</v>
      </c>
    </row>
    <row r="9" spans="1:6" x14ac:dyDescent="0.25">
      <c r="A9">
        <v>6</v>
      </c>
      <c r="B9" t="s">
        <v>287</v>
      </c>
      <c r="C9">
        <v>0</v>
      </c>
      <c r="D9">
        <v>0</v>
      </c>
      <c r="E9" t="s">
        <v>280</v>
      </c>
      <c r="F9" t="s">
        <v>280</v>
      </c>
    </row>
    <row r="10" spans="1:6" x14ac:dyDescent="0.25">
      <c r="A10">
        <v>7</v>
      </c>
      <c r="B10" t="s">
        <v>287</v>
      </c>
      <c r="C10">
        <v>0</v>
      </c>
      <c r="D10">
        <v>0</v>
      </c>
      <c r="E10" t="s">
        <v>280</v>
      </c>
      <c r="F10" t="s">
        <v>280</v>
      </c>
    </row>
    <row r="11" spans="1:6" x14ac:dyDescent="0.25">
      <c r="A11">
        <v>8</v>
      </c>
      <c r="B11" t="s">
        <v>287</v>
      </c>
      <c r="C11">
        <v>0</v>
      </c>
      <c r="D11">
        <v>0</v>
      </c>
      <c r="E11" t="s">
        <v>280</v>
      </c>
      <c r="F11" t="s">
        <v>280</v>
      </c>
    </row>
    <row r="12" spans="1:6" x14ac:dyDescent="0.25">
      <c r="A12">
        <v>9</v>
      </c>
      <c r="B12" t="s">
        <v>287</v>
      </c>
      <c r="C12">
        <v>0</v>
      </c>
      <c r="D12">
        <v>0</v>
      </c>
      <c r="E12" t="s">
        <v>280</v>
      </c>
      <c r="F12" t="s">
        <v>280</v>
      </c>
    </row>
    <row r="13" spans="1:6" x14ac:dyDescent="0.25">
      <c r="A13">
        <v>10</v>
      </c>
      <c r="B13" t="s">
        <v>287</v>
      </c>
      <c r="C13">
        <v>0</v>
      </c>
      <c r="D13">
        <v>0</v>
      </c>
      <c r="E13" t="s">
        <v>280</v>
      </c>
      <c r="F13" t="s">
        <v>280</v>
      </c>
    </row>
    <row r="14" spans="1:6" x14ac:dyDescent="0.25">
      <c r="A14">
        <v>11</v>
      </c>
      <c r="B14" t="s">
        <v>287</v>
      </c>
      <c r="C14">
        <v>0</v>
      </c>
      <c r="D14">
        <v>0</v>
      </c>
      <c r="E14" t="s">
        <v>280</v>
      </c>
      <c r="F14" t="s">
        <v>280</v>
      </c>
    </row>
    <row r="15" spans="1:6" x14ac:dyDescent="0.25">
      <c r="A15">
        <v>12</v>
      </c>
      <c r="B15" t="s">
        <v>287</v>
      </c>
      <c r="C15">
        <v>0</v>
      </c>
      <c r="D15">
        <v>0</v>
      </c>
      <c r="E15" t="s">
        <v>280</v>
      </c>
      <c r="F15" t="s">
        <v>280</v>
      </c>
    </row>
    <row r="16" spans="1:6" x14ac:dyDescent="0.25">
      <c r="A16">
        <v>13</v>
      </c>
      <c r="B16" t="s">
        <v>287</v>
      </c>
      <c r="C16">
        <v>0</v>
      </c>
      <c r="D16">
        <v>0</v>
      </c>
      <c r="E16" t="s">
        <v>280</v>
      </c>
      <c r="F16" t="s">
        <v>280</v>
      </c>
    </row>
    <row r="17" spans="1:6" x14ac:dyDescent="0.25">
      <c r="A17">
        <v>14</v>
      </c>
      <c r="B17" t="s">
        <v>287</v>
      </c>
      <c r="C17">
        <v>0</v>
      </c>
      <c r="D17">
        <v>0</v>
      </c>
      <c r="E17" t="s">
        <v>280</v>
      </c>
      <c r="F17" t="s">
        <v>280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7"/>
  <sheetViews>
    <sheetView topLeftCell="A3" workbookViewId="0">
      <selection activeCell="C4" sqref="C4:D17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288</v>
      </c>
      <c r="C4">
        <v>0</v>
      </c>
      <c r="D4" s="3">
        <v>0</v>
      </c>
      <c r="E4" t="s">
        <v>277</v>
      </c>
      <c r="F4" t="s">
        <v>289</v>
      </c>
    </row>
    <row r="5" spans="1:6" x14ac:dyDescent="0.25">
      <c r="A5">
        <v>2</v>
      </c>
      <c r="B5" t="s">
        <v>288</v>
      </c>
      <c r="C5" s="3">
        <v>0</v>
      </c>
      <c r="D5" s="3">
        <v>0</v>
      </c>
      <c r="E5" t="s">
        <v>277</v>
      </c>
      <c r="F5" t="s">
        <v>289</v>
      </c>
    </row>
    <row r="6" spans="1:6" x14ac:dyDescent="0.25">
      <c r="A6">
        <v>3</v>
      </c>
      <c r="B6" t="s">
        <v>288</v>
      </c>
      <c r="C6" s="3">
        <v>0</v>
      </c>
      <c r="D6" s="3">
        <v>0</v>
      </c>
      <c r="E6" t="s">
        <v>277</v>
      </c>
      <c r="F6" t="s">
        <v>289</v>
      </c>
    </row>
    <row r="7" spans="1:6" x14ac:dyDescent="0.25">
      <c r="A7">
        <v>4</v>
      </c>
      <c r="B7" t="s">
        <v>288</v>
      </c>
      <c r="C7" s="3">
        <v>0</v>
      </c>
      <c r="D7" s="3">
        <v>0</v>
      </c>
      <c r="E7" t="s">
        <v>277</v>
      </c>
      <c r="F7" t="s">
        <v>289</v>
      </c>
    </row>
    <row r="8" spans="1:6" x14ac:dyDescent="0.25">
      <c r="A8">
        <v>5</v>
      </c>
      <c r="B8" t="s">
        <v>288</v>
      </c>
      <c r="C8" s="3">
        <v>0</v>
      </c>
      <c r="D8" s="3">
        <v>0</v>
      </c>
      <c r="E8" t="s">
        <v>277</v>
      </c>
      <c r="F8" t="s">
        <v>289</v>
      </c>
    </row>
    <row r="9" spans="1:6" x14ac:dyDescent="0.25">
      <c r="A9">
        <v>6</v>
      </c>
      <c r="B9" t="s">
        <v>288</v>
      </c>
      <c r="C9" s="3">
        <v>0</v>
      </c>
      <c r="D9" s="3">
        <v>0</v>
      </c>
      <c r="E9" t="s">
        <v>277</v>
      </c>
      <c r="F9" t="s">
        <v>289</v>
      </c>
    </row>
    <row r="10" spans="1:6" x14ac:dyDescent="0.25">
      <c r="A10">
        <v>7</v>
      </c>
      <c r="B10" t="s">
        <v>288</v>
      </c>
      <c r="C10" s="3">
        <v>0</v>
      </c>
      <c r="D10" s="3">
        <v>0</v>
      </c>
      <c r="E10" t="s">
        <v>277</v>
      </c>
      <c r="F10" t="s">
        <v>289</v>
      </c>
    </row>
    <row r="11" spans="1:6" x14ac:dyDescent="0.25">
      <c r="A11">
        <v>8</v>
      </c>
      <c r="B11" t="s">
        <v>288</v>
      </c>
      <c r="C11" s="3">
        <v>0</v>
      </c>
      <c r="D11" s="3">
        <v>0</v>
      </c>
      <c r="E11" t="s">
        <v>277</v>
      </c>
      <c r="F11" t="s">
        <v>289</v>
      </c>
    </row>
    <row r="12" spans="1:6" x14ac:dyDescent="0.25">
      <c r="A12">
        <v>9</v>
      </c>
      <c r="B12" t="s">
        <v>288</v>
      </c>
      <c r="C12" s="3">
        <v>0</v>
      </c>
      <c r="D12" s="3">
        <v>0</v>
      </c>
      <c r="E12" t="s">
        <v>277</v>
      </c>
      <c r="F12" t="s">
        <v>289</v>
      </c>
    </row>
    <row r="13" spans="1:6" x14ac:dyDescent="0.25">
      <c r="A13">
        <v>10</v>
      </c>
      <c r="B13" t="s">
        <v>288</v>
      </c>
      <c r="C13" s="3">
        <v>0</v>
      </c>
      <c r="D13" s="3">
        <v>0</v>
      </c>
      <c r="E13" t="s">
        <v>277</v>
      </c>
      <c r="F13" t="s">
        <v>289</v>
      </c>
    </row>
    <row r="14" spans="1:6" x14ac:dyDescent="0.25">
      <c r="A14">
        <v>11</v>
      </c>
      <c r="B14" t="s">
        <v>288</v>
      </c>
      <c r="C14" s="3">
        <v>0</v>
      </c>
      <c r="D14" s="3">
        <v>0</v>
      </c>
      <c r="E14" t="s">
        <v>277</v>
      </c>
      <c r="F14" t="s">
        <v>289</v>
      </c>
    </row>
    <row r="15" spans="1:6" x14ac:dyDescent="0.25">
      <c r="A15">
        <v>12</v>
      </c>
      <c r="B15" t="s">
        <v>288</v>
      </c>
      <c r="C15" s="3">
        <v>0</v>
      </c>
      <c r="D15" s="3">
        <v>0</v>
      </c>
      <c r="E15" t="s">
        <v>277</v>
      </c>
      <c r="F15" t="s">
        <v>289</v>
      </c>
    </row>
    <row r="16" spans="1:6" x14ac:dyDescent="0.25">
      <c r="A16">
        <v>13</v>
      </c>
      <c r="B16" t="s">
        <v>288</v>
      </c>
      <c r="C16" s="3">
        <v>0</v>
      </c>
      <c r="D16" s="3">
        <v>0</v>
      </c>
      <c r="E16" t="s">
        <v>277</v>
      </c>
      <c r="F16" t="s">
        <v>289</v>
      </c>
    </row>
    <row r="17" spans="1:6" x14ac:dyDescent="0.25">
      <c r="A17">
        <v>14</v>
      </c>
      <c r="B17" t="s">
        <v>288</v>
      </c>
      <c r="C17" s="3">
        <v>0</v>
      </c>
      <c r="D17" s="3">
        <v>0</v>
      </c>
      <c r="E17" t="s">
        <v>277</v>
      </c>
      <c r="F17" t="s">
        <v>289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7"/>
  <sheetViews>
    <sheetView topLeftCell="A3" workbookViewId="0">
      <selection activeCell="C4" sqref="C4:D17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290</v>
      </c>
      <c r="C4">
        <v>0</v>
      </c>
      <c r="D4" s="3">
        <v>0</v>
      </c>
      <c r="E4" t="s">
        <v>277</v>
      </c>
      <c r="F4" t="s">
        <v>289</v>
      </c>
    </row>
    <row r="5" spans="1:6" x14ac:dyDescent="0.25">
      <c r="A5">
        <v>2</v>
      </c>
      <c r="B5" t="s">
        <v>290</v>
      </c>
      <c r="C5" s="3">
        <v>0</v>
      </c>
      <c r="D5" s="3">
        <v>0</v>
      </c>
      <c r="E5" t="s">
        <v>277</v>
      </c>
      <c r="F5" t="s">
        <v>289</v>
      </c>
    </row>
    <row r="6" spans="1:6" x14ac:dyDescent="0.25">
      <c r="A6">
        <v>3</v>
      </c>
      <c r="B6" t="s">
        <v>290</v>
      </c>
      <c r="C6" s="3">
        <v>0</v>
      </c>
      <c r="D6" s="3">
        <v>0</v>
      </c>
      <c r="E6" t="s">
        <v>277</v>
      </c>
      <c r="F6" t="s">
        <v>289</v>
      </c>
    </row>
    <row r="7" spans="1:6" x14ac:dyDescent="0.25">
      <c r="A7">
        <v>4</v>
      </c>
      <c r="B7" t="s">
        <v>290</v>
      </c>
      <c r="C7" s="3">
        <v>0</v>
      </c>
      <c r="D7" s="3">
        <v>0</v>
      </c>
      <c r="E7" t="s">
        <v>277</v>
      </c>
      <c r="F7" t="s">
        <v>289</v>
      </c>
    </row>
    <row r="8" spans="1:6" x14ac:dyDescent="0.25">
      <c r="A8">
        <v>5</v>
      </c>
      <c r="B8" t="s">
        <v>290</v>
      </c>
      <c r="C8" s="3">
        <v>0</v>
      </c>
      <c r="D8" s="3">
        <v>0</v>
      </c>
      <c r="E8" t="s">
        <v>277</v>
      </c>
      <c r="F8" t="s">
        <v>289</v>
      </c>
    </row>
    <row r="9" spans="1:6" x14ac:dyDescent="0.25">
      <c r="A9">
        <v>6</v>
      </c>
      <c r="B9" t="s">
        <v>290</v>
      </c>
      <c r="C9" s="3">
        <v>0</v>
      </c>
      <c r="D9" s="3">
        <v>0</v>
      </c>
      <c r="E9" t="s">
        <v>277</v>
      </c>
      <c r="F9" t="s">
        <v>289</v>
      </c>
    </row>
    <row r="10" spans="1:6" x14ac:dyDescent="0.25">
      <c r="A10">
        <v>7</v>
      </c>
      <c r="B10" t="s">
        <v>290</v>
      </c>
      <c r="C10" s="3">
        <v>0</v>
      </c>
      <c r="D10" s="3">
        <v>0</v>
      </c>
      <c r="E10" t="s">
        <v>277</v>
      </c>
      <c r="F10" t="s">
        <v>289</v>
      </c>
    </row>
    <row r="11" spans="1:6" x14ac:dyDescent="0.25">
      <c r="A11">
        <v>8</v>
      </c>
      <c r="B11" t="s">
        <v>290</v>
      </c>
      <c r="C11" s="3">
        <v>0</v>
      </c>
      <c r="D11" s="3">
        <v>0</v>
      </c>
      <c r="E11" t="s">
        <v>277</v>
      </c>
      <c r="F11" t="s">
        <v>289</v>
      </c>
    </row>
    <row r="12" spans="1:6" x14ac:dyDescent="0.25">
      <c r="A12">
        <v>9</v>
      </c>
      <c r="B12" t="s">
        <v>290</v>
      </c>
      <c r="C12" s="3">
        <v>0</v>
      </c>
      <c r="D12" s="3">
        <v>0</v>
      </c>
      <c r="E12" t="s">
        <v>277</v>
      </c>
      <c r="F12" t="s">
        <v>289</v>
      </c>
    </row>
    <row r="13" spans="1:6" x14ac:dyDescent="0.25">
      <c r="A13">
        <v>10</v>
      </c>
      <c r="B13" t="s">
        <v>290</v>
      </c>
      <c r="C13" s="3">
        <v>0</v>
      </c>
      <c r="D13" s="3">
        <v>0</v>
      </c>
      <c r="E13" t="s">
        <v>277</v>
      </c>
      <c r="F13" t="s">
        <v>289</v>
      </c>
    </row>
    <row r="14" spans="1:6" x14ac:dyDescent="0.25">
      <c r="A14">
        <v>11</v>
      </c>
      <c r="B14" t="s">
        <v>290</v>
      </c>
      <c r="C14" s="3">
        <v>0</v>
      </c>
      <c r="D14" s="3">
        <v>0</v>
      </c>
      <c r="E14" t="s">
        <v>277</v>
      </c>
      <c r="F14" t="s">
        <v>289</v>
      </c>
    </row>
    <row r="15" spans="1:6" x14ac:dyDescent="0.25">
      <c r="A15">
        <v>12</v>
      </c>
      <c r="B15" t="s">
        <v>290</v>
      </c>
      <c r="C15" s="3">
        <v>0</v>
      </c>
      <c r="D15" s="3">
        <v>0</v>
      </c>
      <c r="E15" t="s">
        <v>277</v>
      </c>
      <c r="F15" t="s">
        <v>289</v>
      </c>
    </row>
    <row r="16" spans="1:6" x14ac:dyDescent="0.25">
      <c r="A16">
        <v>13</v>
      </c>
      <c r="B16" t="s">
        <v>290</v>
      </c>
      <c r="C16" s="3">
        <v>0</v>
      </c>
      <c r="D16" s="3">
        <v>0</v>
      </c>
      <c r="E16" t="s">
        <v>277</v>
      </c>
      <c r="F16" t="s">
        <v>289</v>
      </c>
    </row>
    <row r="17" spans="1:6" x14ac:dyDescent="0.25">
      <c r="A17">
        <v>14</v>
      </c>
      <c r="B17" t="s">
        <v>290</v>
      </c>
      <c r="C17" s="3">
        <v>0</v>
      </c>
      <c r="D17" s="3">
        <v>0</v>
      </c>
      <c r="E17" t="s">
        <v>277</v>
      </c>
      <c r="F17" t="s">
        <v>289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7"/>
  <sheetViews>
    <sheetView topLeftCell="A3" workbookViewId="0">
      <selection activeCell="E25" sqref="E25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s="3" t="s">
        <v>292</v>
      </c>
      <c r="C4">
        <v>0</v>
      </c>
      <c r="D4" s="3">
        <v>0</v>
      </c>
      <c r="E4" t="s">
        <v>277</v>
      </c>
      <c r="F4" t="s">
        <v>289</v>
      </c>
    </row>
    <row r="5" spans="1:6" x14ac:dyDescent="0.25">
      <c r="A5">
        <v>2</v>
      </c>
      <c r="B5" s="3" t="s">
        <v>292</v>
      </c>
      <c r="C5">
        <v>1000</v>
      </c>
      <c r="D5" s="3">
        <v>1000</v>
      </c>
      <c r="E5" t="s">
        <v>277</v>
      </c>
      <c r="F5" s="3" t="s">
        <v>289</v>
      </c>
    </row>
    <row r="6" spans="1:6" x14ac:dyDescent="0.25">
      <c r="A6">
        <v>3</v>
      </c>
      <c r="B6" s="3" t="s">
        <v>293</v>
      </c>
      <c r="C6">
        <v>2625.06</v>
      </c>
      <c r="D6" s="3">
        <v>2625.06</v>
      </c>
      <c r="E6" t="s">
        <v>277</v>
      </c>
      <c r="F6" s="3" t="s">
        <v>289</v>
      </c>
    </row>
    <row r="7" spans="1:6" x14ac:dyDescent="0.25">
      <c r="A7">
        <v>4</v>
      </c>
      <c r="B7" s="3" t="s">
        <v>293</v>
      </c>
      <c r="C7">
        <v>2503.4</v>
      </c>
      <c r="D7" s="3">
        <v>2503.4</v>
      </c>
      <c r="E7" t="s">
        <v>277</v>
      </c>
      <c r="F7" s="3" t="s">
        <v>289</v>
      </c>
    </row>
    <row r="8" spans="1:6" x14ac:dyDescent="0.25">
      <c r="A8">
        <v>5</v>
      </c>
      <c r="B8" s="3" t="s">
        <v>293</v>
      </c>
      <c r="C8">
        <v>1914.21</v>
      </c>
      <c r="D8" s="3">
        <v>1914.21</v>
      </c>
      <c r="E8" t="s">
        <v>277</v>
      </c>
      <c r="F8" s="3" t="s">
        <v>289</v>
      </c>
    </row>
    <row r="9" spans="1:6" x14ac:dyDescent="0.25">
      <c r="A9">
        <v>6</v>
      </c>
      <c r="B9" s="3" t="s">
        <v>293</v>
      </c>
      <c r="C9">
        <v>1923.38</v>
      </c>
      <c r="D9" s="3">
        <v>1923.38</v>
      </c>
      <c r="E9" t="s">
        <v>277</v>
      </c>
      <c r="F9" s="3" t="s">
        <v>289</v>
      </c>
    </row>
    <row r="10" spans="1:6" x14ac:dyDescent="0.25">
      <c r="A10">
        <v>7</v>
      </c>
      <c r="B10" s="3" t="s">
        <v>293</v>
      </c>
      <c r="C10">
        <v>1923.38</v>
      </c>
      <c r="D10" s="3">
        <v>1923.38</v>
      </c>
      <c r="E10" t="s">
        <v>277</v>
      </c>
      <c r="F10" s="3" t="s">
        <v>289</v>
      </c>
    </row>
    <row r="11" spans="1:6" x14ac:dyDescent="0.25">
      <c r="A11">
        <v>8</v>
      </c>
      <c r="B11" s="3" t="s">
        <v>293</v>
      </c>
      <c r="C11">
        <v>1542.86</v>
      </c>
      <c r="D11" s="3">
        <v>1542.86</v>
      </c>
      <c r="E11" t="s">
        <v>277</v>
      </c>
      <c r="F11" s="3" t="s">
        <v>289</v>
      </c>
    </row>
    <row r="12" spans="1:6" x14ac:dyDescent="0.25">
      <c r="A12">
        <v>9</v>
      </c>
      <c r="B12" s="3" t="s">
        <v>294</v>
      </c>
      <c r="C12">
        <v>2001.35</v>
      </c>
      <c r="D12" s="3">
        <v>2001.35</v>
      </c>
      <c r="E12" t="s">
        <v>277</v>
      </c>
      <c r="F12" s="3" t="s">
        <v>289</v>
      </c>
    </row>
    <row r="13" spans="1:6" x14ac:dyDescent="0.25">
      <c r="A13">
        <v>10</v>
      </c>
      <c r="B13" s="3" t="s">
        <v>294</v>
      </c>
      <c r="C13">
        <v>2001.35</v>
      </c>
      <c r="D13" s="3">
        <v>2001.35</v>
      </c>
      <c r="E13" t="s">
        <v>277</v>
      </c>
      <c r="F13" s="3" t="s">
        <v>289</v>
      </c>
    </row>
    <row r="14" spans="1:6" x14ac:dyDescent="0.25">
      <c r="A14">
        <v>11</v>
      </c>
      <c r="B14" s="3" t="s">
        <v>293</v>
      </c>
      <c r="C14">
        <v>1485.95</v>
      </c>
      <c r="D14" s="3">
        <v>1485.95</v>
      </c>
      <c r="E14" t="s">
        <v>277</v>
      </c>
      <c r="F14" s="3" t="s">
        <v>289</v>
      </c>
    </row>
    <row r="15" spans="1:6" x14ac:dyDescent="0.25">
      <c r="A15">
        <v>12</v>
      </c>
      <c r="B15" s="3" t="s">
        <v>293</v>
      </c>
      <c r="C15">
        <v>1633.45</v>
      </c>
      <c r="D15" s="3">
        <v>1633.45</v>
      </c>
      <c r="E15" t="s">
        <v>277</v>
      </c>
      <c r="F15" s="3" t="s">
        <v>289</v>
      </c>
    </row>
    <row r="16" spans="1:6" x14ac:dyDescent="0.25">
      <c r="A16">
        <v>13</v>
      </c>
      <c r="B16" s="3" t="s">
        <v>292</v>
      </c>
      <c r="C16">
        <v>1000</v>
      </c>
      <c r="D16" s="3">
        <v>1000</v>
      </c>
      <c r="E16" t="s">
        <v>277</v>
      </c>
      <c r="F16" s="3" t="s">
        <v>289</v>
      </c>
    </row>
    <row r="17" spans="1:6" x14ac:dyDescent="0.25">
      <c r="A17">
        <v>14</v>
      </c>
      <c r="B17" s="3" t="s">
        <v>293</v>
      </c>
      <c r="C17">
        <v>1910.99</v>
      </c>
      <c r="D17" s="3">
        <v>1910.99</v>
      </c>
      <c r="E17" t="s">
        <v>277</v>
      </c>
      <c r="F17" s="3" t="s">
        <v>289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17"/>
  <sheetViews>
    <sheetView topLeftCell="A3" workbookViewId="0">
      <selection activeCell="A4" sqref="A4:F17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280</v>
      </c>
      <c r="C4">
        <v>0</v>
      </c>
      <c r="D4">
        <v>0</v>
      </c>
      <c r="E4" t="s">
        <v>277</v>
      </c>
      <c r="F4" t="s">
        <v>280</v>
      </c>
    </row>
    <row r="5" spans="1:6" x14ac:dyDescent="0.25">
      <c r="A5">
        <v>2</v>
      </c>
      <c r="B5" t="s">
        <v>280</v>
      </c>
      <c r="C5">
        <v>0</v>
      </c>
      <c r="D5">
        <v>0</v>
      </c>
      <c r="E5" t="s">
        <v>277</v>
      </c>
      <c r="F5" t="s">
        <v>280</v>
      </c>
    </row>
    <row r="6" spans="1:6" x14ac:dyDescent="0.25">
      <c r="A6">
        <v>3</v>
      </c>
      <c r="B6" t="s">
        <v>280</v>
      </c>
      <c r="C6">
        <v>0</v>
      </c>
      <c r="D6">
        <v>0</v>
      </c>
      <c r="E6" t="s">
        <v>277</v>
      </c>
      <c r="F6" t="s">
        <v>280</v>
      </c>
    </row>
    <row r="7" spans="1:6" x14ac:dyDescent="0.25">
      <c r="A7">
        <v>4</v>
      </c>
      <c r="B7" t="s">
        <v>280</v>
      </c>
      <c r="C7">
        <v>0</v>
      </c>
      <c r="D7">
        <v>0</v>
      </c>
      <c r="E7" t="s">
        <v>277</v>
      </c>
      <c r="F7" t="s">
        <v>280</v>
      </c>
    </row>
    <row r="8" spans="1:6" x14ac:dyDescent="0.25">
      <c r="A8">
        <v>5</v>
      </c>
      <c r="B8" t="s">
        <v>280</v>
      </c>
      <c r="C8">
        <v>0</v>
      </c>
      <c r="D8">
        <v>0</v>
      </c>
      <c r="E8" t="s">
        <v>277</v>
      </c>
      <c r="F8" t="s">
        <v>280</v>
      </c>
    </row>
    <row r="9" spans="1:6" x14ac:dyDescent="0.25">
      <c r="A9">
        <v>6</v>
      </c>
      <c r="B9" t="s">
        <v>280</v>
      </c>
      <c r="C9">
        <v>0</v>
      </c>
      <c r="D9">
        <v>0</v>
      </c>
      <c r="E9" t="s">
        <v>277</v>
      </c>
      <c r="F9" t="s">
        <v>280</v>
      </c>
    </row>
    <row r="10" spans="1:6" x14ac:dyDescent="0.25">
      <c r="A10">
        <v>7</v>
      </c>
      <c r="B10" t="s">
        <v>280</v>
      </c>
      <c r="C10">
        <v>0</v>
      </c>
      <c r="D10">
        <v>0</v>
      </c>
      <c r="E10" t="s">
        <v>277</v>
      </c>
      <c r="F10" t="s">
        <v>280</v>
      </c>
    </row>
    <row r="11" spans="1:6" x14ac:dyDescent="0.25">
      <c r="A11">
        <v>8</v>
      </c>
      <c r="B11" t="s">
        <v>280</v>
      </c>
      <c r="C11">
        <v>0</v>
      </c>
      <c r="D11">
        <v>0</v>
      </c>
      <c r="E11" t="s">
        <v>277</v>
      </c>
      <c r="F11" t="s">
        <v>280</v>
      </c>
    </row>
    <row r="12" spans="1:6" x14ac:dyDescent="0.25">
      <c r="A12">
        <v>9</v>
      </c>
      <c r="B12" t="s">
        <v>280</v>
      </c>
      <c r="C12">
        <v>0</v>
      </c>
      <c r="D12">
        <v>0</v>
      </c>
      <c r="E12" t="s">
        <v>277</v>
      </c>
      <c r="F12" t="s">
        <v>280</v>
      </c>
    </row>
    <row r="13" spans="1:6" x14ac:dyDescent="0.25">
      <c r="A13">
        <v>10</v>
      </c>
      <c r="B13" t="s">
        <v>280</v>
      </c>
      <c r="C13">
        <v>0</v>
      </c>
      <c r="D13">
        <v>0</v>
      </c>
      <c r="E13" t="s">
        <v>277</v>
      </c>
      <c r="F13" t="s">
        <v>280</v>
      </c>
    </row>
    <row r="14" spans="1:6" x14ac:dyDescent="0.25">
      <c r="A14">
        <v>11</v>
      </c>
      <c r="B14" t="s">
        <v>280</v>
      </c>
      <c r="C14">
        <v>0</v>
      </c>
      <c r="D14">
        <v>0</v>
      </c>
      <c r="E14" t="s">
        <v>277</v>
      </c>
      <c r="F14" t="s">
        <v>280</v>
      </c>
    </row>
    <row r="15" spans="1:6" x14ac:dyDescent="0.25">
      <c r="A15">
        <v>12</v>
      </c>
      <c r="B15" t="s">
        <v>280</v>
      </c>
      <c r="C15">
        <v>0</v>
      </c>
      <c r="D15">
        <v>0</v>
      </c>
      <c r="E15" t="s">
        <v>277</v>
      </c>
      <c r="F15" t="s">
        <v>280</v>
      </c>
    </row>
    <row r="16" spans="1:6" x14ac:dyDescent="0.25">
      <c r="A16">
        <v>13</v>
      </c>
      <c r="B16" t="s">
        <v>280</v>
      </c>
      <c r="C16">
        <v>0</v>
      </c>
      <c r="D16">
        <v>0</v>
      </c>
      <c r="E16" t="s">
        <v>277</v>
      </c>
      <c r="F16" t="s">
        <v>280</v>
      </c>
    </row>
    <row r="17" spans="1:6" x14ac:dyDescent="0.25">
      <c r="A17">
        <v>14</v>
      </c>
      <c r="B17" t="s">
        <v>280</v>
      </c>
      <c r="C17">
        <v>0</v>
      </c>
      <c r="D17">
        <v>0</v>
      </c>
      <c r="E17" t="s">
        <v>277</v>
      </c>
      <c r="F17" t="s">
        <v>280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17"/>
  <sheetViews>
    <sheetView topLeftCell="A3" workbookViewId="0">
      <selection activeCell="D23" sqref="D23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280</v>
      </c>
      <c r="C4" t="s">
        <v>280</v>
      </c>
    </row>
    <row r="5" spans="1:3" x14ac:dyDescent="0.25">
      <c r="A5">
        <v>2</v>
      </c>
      <c r="B5" t="s">
        <v>280</v>
      </c>
      <c r="C5" t="s">
        <v>280</v>
      </c>
    </row>
    <row r="6" spans="1:3" x14ac:dyDescent="0.25">
      <c r="A6">
        <v>3</v>
      </c>
      <c r="B6" t="s">
        <v>280</v>
      </c>
      <c r="C6" t="s">
        <v>280</v>
      </c>
    </row>
    <row r="7" spans="1:3" x14ac:dyDescent="0.25">
      <c r="A7">
        <v>4</v>
      </c>
      <c r="B7" t="s">
        <v>280</v>
      </c>
      <c r="C7" t="s">
        <v>280</v>
      </c>
    </row>
    <row r="8" spans="1:3" x14ac:dyDescent="0.25">
      <c r="A8">
        <v>5</v>
      </c>
      <c r="B8" t="s">
        <v>280</v>
      </c>
      <c r="C8" t="s">
        <v>280</v>
      </c>
    </row>
    <row r="9" spans="1:3" x14ac:dyDescent="0.25">
      <c r="A9">
        <v>6</v>
      </c>
      <c r="B9" t="s">
        <v>280</v>
      </c>
      <c r="C9" t="s">
        <v>280</v>
      </c>
    </row>
    <row r="10" spans="1:3" x14ac:dyDescent="0.25">
      <c r="A10">
        <v>7</v>
      </c>
      <c r="B10" t="s">
        <v>280</v>
      </c>
      <c r="C10" t="s">
        <v>280</v>
      </c>
    </row>
    <row r="11" spans="1:3" x14ac:dyDescent="0.25">
      <c r="A11">
        <v>8</v>
      </c>
      <c r="B11" t="s">
        <v>280</v>
      </c>
      <c r="C11" t="s">
        <v>280</v>
      </c>
    </row>
    <row r="12" spans="1:3" x14ac:dyDescent="0.25">
      <c r="A12">
        <v>9</v>
      </c>
      <c r="B12" t="s">
        <v>280</v>
      </c>
      <c r="C12" t="s">
        <v>280</v>
      </c>
    </row>
    <row r="13" spans="1:3" x14ac:dyDescent="0.25">
      <c r="A13">
        <v>10</v>
      </c>
      <c r="B13" t="s">
        <v>280</v>
      </c>
      <c r="C13" t="s">
        <v>280</v>
      </c>
    </row>
    <row r="14" spans="1:3" x14ac:dyDescent="0.25">
      <c r="A14">
        <v>11</v>
      </c>
      <c r="B14" t="s">
        <v>280</v>
      </c>
      <c r="C14" t="s">
        <v>280</v>
      </c>
    </row>
    <row r="15" spans="1:3" x14ac:dyDescent="0.25">
      <c r="A15">
        <v>12</v>
      </c>
      <c r="B15" t="s">
        <v>280</v>
      </c>
      <c r="C15" t="s">
        <v>280</v>
      </c>
    </row>
    <row r="16" spans="1:3" x14ac:dyDescent="0.25">
      <c r="A16">
        <v>13</v>
      </c>
      <c r="B16" t="s">
        <v>280</v>
      </c>
      <c r="C16" t="s">
        <v>280</v>
      </c>
    </row>
    <row r="17" spans="1:3" x14ac:dyDescent="0.25">
      <c r="A17">
        <v>14</v>
      </c>
      <c r="B17" t="s">
        <v>280</v>
      </c>
      <c r="C17" t="s">
        <v>280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2024-03-26T17:18:41Z</dcterms:created>
  <dcterms:modified xsi:type="dcterms:W3CDTF">2024-07-10T16:17:55Z</dcterms:modified>
</cp:coreProperties>
</file>