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VALIDADO\VALIDADO\"/>
    </mc:Choice>
  </mc:AlternateContent>
  <xr:revisionPtr revIDLastSave="0" documentId="13_ncr:1_{C3EB7640-852C-4919-9908-688D9593B84C}" xr6:coauthVersionLast="47" xr6:coauthVersionMax="47" xr10:uidLastSave="{00000000-0000-0000-0000-000000000000}"/>
  <bookViews>
    <workbookView xWindow="-120" yWindow="-120" windowWidth="29040" windowHeight="15720" tabRatio="826" firstSheet="3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81029"/>
</workbook>
</file>

<file path=xl/calcChain.xml><?xml version="1.0" encoding="utf-8"?>
<calcChain xmlns="http://schemas.openxmlformats.org/spreadsheetml/2006/main">
  <c r="D17" i="8" l="1"/>
  <c r="D16" i="8"/>
  <c r="D15" i="8"/>
  <c r="D14" i="8"/>
  <c r="D13" i="8"/>
  <c r="D12" i="8"/>
  <c r="D11" i="8"/>
  <c r="D10" i="8"/>
  <c r="D9" i="8"/>
  <c r="D8" i="8"/>
  <c r="D7" i="8"/>
  <c r="D6" i="8"/>
  <c r="D5" i="8"/>
  <c r="D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D17" i="4"/>
  <c r="D15" i="4"/>
  <c r="D14" i="4"/>
  <c r="D13" i="4"/>
  <c r="D12" i="4"/>
  <c r="D11" i="4"/>
  <c r="D10" i="4"/>
  <c r="D9" i="4"/>
  <c r="D8" i="4"/>
  <c r="D7" i="4"/>
  <c r="D6" i="4"/>
  <c r="C17" i="4"/>
  <c r="C15" i="4"/>
  <c r="C14" i="4"/>
  <c r="C13" i="4"/>
  <c r="C12" i="4"/>
  <c r="C11" i="4"/>
  <c r="C10" i="4"/>
  <c r="C9" i="4"/>
  <c r="C8" i="4"/>
  <c r="C7" i="4"/>
  <c r="C6" i="4"/>
</calcChain>
</file>

<file path=xl/sharedStrings.xml><?xml version="1.0" encoding="utf-8"?>
<sst xmlns="http://schemas.openxmlformats.org/spreadsheetml/2006/main" count="976" uniqueCount="293">
  <si>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</si>
  <si>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</si>
  <si>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</si>
  <si>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</si>
  <si>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</si>
  <si>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</si>
  <si>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</si>
  <si>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</si>
  <si>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</si>
  <si>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</si>
  <si>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</si>
  <si>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</si>
  <si>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</si>
  <si>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</si>
  <si>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</si>
  <si>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</si>
  <si>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</si>
  <si>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</si>
  <si>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</si>
  <si>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</si>
  <si>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</si>
  <si>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</si>
  <si>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</si>
  <si>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</si>
  <si>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</si>
  <si>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</si>
  <si>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</si>
  <si>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</si>
  <si>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</si>
  <si>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</si>
  <si>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</si>
  <si>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</si>
  <si>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</si>
  <si>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</si>
  <si>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</si>
  <si>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</si>
  <si>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</si>
  <si>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</si>
  <si>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</si>
  <si>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</si>
  <si>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</si>
  <si>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</si>
  <si>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</si>
  <si>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</si>
  <si>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</si>
  <si>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</si>
  <si>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</si>
  <si>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</si>
  <si>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</si>
  <si>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</si>
  <si>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</si>
  <si>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</si>
  <si>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</si>
  <si>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</si>
  <si>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</si>
  <si>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</si>
  <si>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</si>
  <si>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</si>
  <si>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</si>
  <si>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</si>
  <si>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</si>
  <si>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</si>
  <si>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</si>
  <si>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</si>
  <si>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</si>
  <si>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</si>
  <si>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</si>
  <si>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</si>
  <si>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</si>
  <si>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</si>
  <si>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</si>
  <si>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</si>
  <si>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</si>
  <si>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</si>
  <si>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</si>
  <si>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</si>
  <si>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</si>
  <si>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</si>
  <si>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</si>
  <si>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</si>
  <si>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</si>
  <si>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</si>
  <si>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</si>
  <si>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</si>
  <si>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</si>
  <si>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</si>
  <si>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</si>
  <si>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</si>
  <si>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</si>
  <si>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</si>
  <si>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</si>
  <si>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</si>
  <si>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</si>
  <si>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</si>
  <si>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</si>
  <si>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</si>
  <si>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</si>
  <si>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</si>
  <si>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</si>
  <si>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</si>
  <si>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</si>
  <si>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</si>
  <si>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</si>
  <si>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</si>
  <si>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</si>
  <si>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</si>
  <si>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</si>
  <si>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</si>
  <si>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</si>
  <si>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</si>
  <si>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</si>
  <si>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</si>
  <si>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</si>
  <si>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</si>
  <si>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</si>
  <si>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</si>
  <si>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</si>
  <si>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</si>
  <si>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</si>
  <si>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</si>
  <si>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</si>
  <si>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</si>
  <si>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</si>
  <si>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</si>
  <si>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</si>
  <si>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</si>
  <si>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</si>
  <si>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</si>
  <si>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</si>
  <si>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</si>
  <si>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</si>
  <si>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</si>
  <si>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</si>
  <si>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</si>
  <si>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</si>
  <si>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</si>
  <si>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</si>
  <si>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</si>
  <si>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</si>
  <si>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</si>
  <si>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</si>
  <si>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</si>
  <si>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</si>
  <si>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</si>
  <si>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</si>
  <si>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</si>
  <si>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</si>
  <si>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</si>
  <si>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</si>
  <si>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</si>
  <si>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</si>
  <si>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</si>
  <si>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</si>
  <si>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</si>
  <si>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</si>
  <si>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</si>
  <si>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</si>
  <si>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</si>
  <si>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</si>
  <si>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</si>
  <si>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</si>
  <si>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</si>
  <si>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</si>
  <si>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</si>
  <si>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</si>
  <si>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</si>
  <si>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</si>
  <si>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</si>
  <si>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</si>
  <si>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</si>
  <si>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</si>
  <si>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</si>
  <si>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</si>
  <si>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</si>
  <si>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</si>
  <si>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</si>
  <si>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</si>
  <si>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</si>
  <si>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</si>
  <si>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</si>
  <si>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</si>
  <si>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</si>
  <si>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</si>
  <si>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</si>
  <si>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</si>
  <si>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</si>
  <si>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</si>
  <si>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</si>
  <si>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</si>
  <si>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</si>
  <si>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</si>
  <si>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</si>
  <si>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</si>
  <si>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</si>
  <si>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</si>
  <si>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</si>
  <si>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</si>
  <si>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</si>
  <si>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</si>
  <si>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</si>
  <si>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</si>
  <si>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</si>
  <si>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</si>
  <si>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</si>
  <si>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</si>
  <si>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</si>
  <si>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</si>
  <si>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</si>
  <si>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</si>
  <si>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</si>
  <si>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</si>
  <si>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</si>
  <si>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La Auxiliar Tecnica</t>
  </si>
  <si>
    <t>Auxiliar Tecnica</t>
  </si>
  <si>
    <t>El Auxiliar Administrativo</t>
  </si>
  <si>
    <t>Auxiliar administrativo</t>
  </si>
  <si>
    <t>El Fontanero</t>
  </si>
  <si>
    <t>Fontanero</t>
  </si>
  <si>
    <t>El Auxiliar de Fontanero</t>
  </si>
  <si>
    <t>El Bombero</t>
  </si>
  <si>
    <t>Bombero</t>
  </si>
  <si>
    <t>La Cajera</t>
  </si>
  <si>
    <t>Cajera</t>
  </si>
  <si>
    <t>El Operador de Planta de Tratamiento</t>
  </si>
  <si>
    <t>Operador de Planta de Tratamiento</t>
  </si>
  <si>
    <t>El Auxiliar Comercial</t>
  </si>
  <si>
    <t>Auxiliar Comercial</t>
  </si>
  <si>
    <t>Jefatura de Oficina</t>
  </si>
  <si>
    <t>Oficina Técnica</t>
  </si>
  <si>
    <t>Lizbeth</t>
  </si>
  <si>
    <t>Montor</t>
  </si>
  <si>
    <t>Abad</t>
  </si>
  <si>
    <t>Oficina Comercial y Administrativa</t>
  </si>
  <si>
    <t xml:space="preserve">Jose Eliel </t>
  </si>
  <si>
    <t>Fernandez</t>
  </si>
  <si>
    <t>Moreno</t>
  </si>
  <si>
    <t xml:space="preserve">Carlos Martin </t>
  </si>
  <si>
    <t>Salomon</t>
  </si>
  <si>
    <t>Prieto</t>
  </si>
  <si>
    <t xml:space="preserve">Juan Jose </t>
  </si>
  <si>
    <t xml:space="preserve">Lopez </t>
  </si>
  <si>
    <t>Enriquez</t>
  </si>
  <si>
    <t>Roberto</t>
  </si>
  <si>
    <t>Ramirez</t>
  </si>
  <si>
    <t>Rodriguez</t>
  </si>
  <si>
    <t>Oficina Tecnica</t>
  </si>
  <si>
    <t>Angel Ulises</t>
  </si>
  <si>
    <t xml:space="preserve">Vargas </t>
  </si>
  <si>
    <t>Zamudio</t>
  </si>
  <si>
    <t>Sergio Luis</t>
  </si>
  <si>
    <t>Loyo</t>
  </si>
  <si>
    <t>Caja Recaudadora</t>
  </si>
  <si>
    <t>Erika</t>
  </si>
  <si>
    <t>Carrillo</t>
  </si>
  <si>
    <t>Valle</t>
  </si>
  <si>
    <t>Ines</t>
  </si>
  <si>
    <t xml:space="preserve">Gutierrez </t>
  </si>
  <si>
    <t>Copto</t>
  </si>
  <si>
    <t>Francisco</t>
  </si>
  <si>
    <t>Molina</t>
  </si>
  <si>
    <t>Aparicio</t>
  </si>
  <si>
    <t>Luis Fernando</t>
  </si>
  <si>
    <t>Brigida</t>
  </si>
  <si>
    <t>Cabrera</t>
  </si>
  <si>
    <t>Calleja</t>
  </si>
  <si>
    <t>Emmanuel</t>
  </si>
  <si>
    <t>Perez</t>
  </si>
  <si>
    <t>Vazquez</t>
  </si>
  <si>
    <t>Pesos Mexicanos</t>
  </si>
  <si>
    <t>PESOS MEXICANOS</t>
  </si>
  <si>
    <t>NO HAY</t>
  </si>
  <si>
    <t>NINGUNA</t>
  </si>
  <si>
    <t>SALARIO</t>
  </si>
  <si>
    <t>QUINCENAL</t>
  </si>
  <si>
    <t>AGUINALDO</t>
  </si>
  <si>
    <t xml:space="preserve">PESOS </t>
  </si>
  <si>
    <t>Prima Vacacional</t>
  </si>
  <si>
    <t>NO HAY COMISIONES</t>
  </si>
  <si>
    <t>NO HAY DIETAS</t>
  </si>
  <si>
    <t>BONO ANUAL DE DESPENSA</t>
  </si>
  <si>
    <t>ANUAL</t>
  </si>
  <si>
    <t>ESTIMULO POR MOD. ADMVA.</t>
  </si>
  <si>
    <t>Rafael</t>
  </si>
  <si>
    <t>Solis</t>
  </si>
  <si>
    <t>Trujillo</t>
  </si>
  <si>
    <t>El Encargado de oficina</t>
  </si>
  <si>
    <t>La Ebcargada Comercial y Administrativa</t>
  </si>
  <si>
    <t>Encargado de oficina operadora</t>
  </si>
  <si>
    <t>Encarga comercial y administrativa</t>
  </si>
  <si>
    <t>AYUDA UTILES ECOLARES</t>
  </si>
  <si>
    <t>Oficina Operadora de Otatitlan, Ver.  Información al Cuarto Trimestre del año 2025</t>
  </si>
  <si>
    <t>RETROACTIVO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</si>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</sst>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4" fillId="3" borderId="0" xfId="0" applyFont="1" applyFill="1"/>
    <xf numFmtId="0" fontId="0" fillId="3" borderId="0" xfId="0" applyFill="1"/>
    <xf numFmtId="0" fontId="5" fillId="3" borderId="0" xfId="0" applyFont="1" applyFill="1"/>
    <xf numFmtId="164" fontId="4" fillId="3" borderId="0" xfId="0" applyNumberFormat="1" applyFont="1" applyFill="1" applyAlignment="1">
      <alignment horizontal="right"/>
    </xf>
    <xf numFmtId="2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mina\Desktop\Respaldo\Desktop\TRANSPARENCIA%202024\PRIMER%20%20RIMESTRE\LTAIPVIL15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1"/>
  <sheetViews>
    <sheetView topLeftCell="A2" zoomScaleNormal="100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9" hidden="1" x14ac:dyDescent="0.25">
      <c r="A1" t="s">
        <v>0</v>
      </c>
    </row>
    <row r="2" spans="1:3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9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9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9" x14ac:dyDescent="0.25">
      <c r="A8">
        <v>2025</v>
      </c>
      <c r="B8" s="3">
        <v>45931</v>
      </c>
      <c r="C8" s="3">
        <v>46022</v>
      </c>
      <c r="D8" t="s">
        <v>82</v>
      </c>
      <c r="E8" s="4">
        <v>1</v>
      </c>
      <c r="F8" s="6" t="s">
        <v>285</v>
      </c>
      <c r="G8" s="6" t="s">
        <v>287</v>
      </c>
      <c r="H8" s="7" t="s">
        <v>227</v>
      </c>
      <c r="I8" s="6" t="s">
        <v>282</v>
      </c>
      <c r="J8" s="6" t="s">
        <v>283</v>
      </c>
      <c r="K8" s="6" t="s">
        <v>284</v>
      </c>
      <c r="L8" t="s">
        <v>91</v>
      </c>
      <c r="M8" s="8">
        <v>25238.5</v>
      </c>
      <c r="N8" t="s">
        <v>268</v>
      </c>
      <c r="O8" s="8">
        <v>25238.5</v>
      </c>
      <c r="P8" t="s">
        <v>268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6" t="s">
        <v>232</v>
      </c>
      <c r="AE8" s="3">
        <v>46022</v>
      </c>
      <c r="AF8" s="6" t="s">
        <v>290</v>
      </c>
      <c r="AG8" s="6"/>
      <c r="AH8" s="6"/>
      <c r="AI8" s="6"/>
      <c r="AJ8" s="6"/>
      <c r="AK8" s="6"/>
      <c r="AL8" s="6"/>
      <c r="AM8" s="6"/>
    </row>
    <row r="9" spans="1:39" x14ac:dyDescent="0.25">
      <c r="A9">
        <v>2025</v>
      </c>
      <c r="B9" s="3">
        <v>45931</v>
      </c>
      <c r="C9" s="3">
        <v>46022</v>
      </c>
      <c r="D9" t="s">
        <v>82</v>
      </c>
      <c r="E9" s="5">
        <v>2</v>
      </c>
      <c r="F9" s="7" t="s">
        <v>212</v>
      </c>
      <c r="G9" s="7" t="s">
        <v>213</v>
      </c>
      <c r="H9" s="7" t="s">
        <v>228</v>
      </c>
      <c r="I9" s="7" t="s">
        <v>229</v>
      </c>
      <c r="J9" s="7" t="s">
        <v>230</v>
      </c>
      <c r="K9" s="7" t="s">
        <v>231</v>
      </c>
      <c r="L9" t="s">
        <v>92</v>
      </c>
      <c r="M9" s="10">
        <v>9908.4</v>
      </c>
      <c r="N9" t="s">
        <v>268</v>
      </c>
      <c r="O9" s="10">
        <v>9908.4</v>
      </c>
      <c r="P9" t="s">
        <v>268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6" t="s">
        <v>232</v>
      </c>
      <c r="AE9" s="3">
        <v>46022</v>
      </c>
      <c r="AF9" s="6" t="s">
        <v>290</v>
      </c>
      <c r="AG9" s="6"/>
      <c r="AH9" s="6"/>
      <c r="AI9" s="6"/>
      <c r="AJ9" s="6"/>
      <c r="AK9" s="6"/>
      <c r="AL9" s="6"/>
      <c r="AM9" s="6"/>
    </row>
    <row r="10" spans="1:39" x14ac:dyDescent="0.25">
      <c r="A10">
        <v>2025</v>
      </c>
      <c r="B10" s="3">
        <v>45931</v>
      </c>
      <c r="C10" s="3">
        <v>46022</v>
      </c>
      <c r="D10" t="s">
        <v>81</v>
      </c>
      <c r="E10" s="5">
        <v>2</v>
      </c>
      <c r="F10" s="7" t="s">
        <v>214</v>
      </c>
      <c r="G10" s="7" t="s">
        <v>215</v>
      </c>
      <c r="H10" s="7" t="s">
        <v>232</v>
      </c>
      <c r="I10" s="7" t="s">
        <v>233</v>
      </c>
      <c r="J10" s="7" t="s">
        <v>234</v>
      </c>
      <c r="K10" s="7" t="s">
        <v>235</v>
      </c>
      <c r="L10" t="s">
        <v>91</v>
      </c>
      <c r="M10" s="10">
        <v>16933.22</v>
      </c>
      <c r="N10" t="s">
        <v>268</v>
      </c>
      <c r="O10" s="10">
        <v>16933.22</v>
      </c>
      <c r="P10" t="s">
        <v>268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6" t="s">
        <v>232</v>
      </c>
      <c r="AE10" s="3">
        <v>46022</v>
      </c>
      <c r="AF10" s="6" t="s">
        <v>290</v>
      </c>
      <c r="AG10" s="6"/>
      <c r="AH10" s="6"/>
      <c r="AI10" s="6"/>
      <c r="AJ10" s="6"/>
      <c r="AK10" s="6"/>
      <c r="AL10" s="6"/>
      <c r="AM10" s="6"/>
    </row>
    <row r="11" spans="1:39" x14ac:dyDescent="0.25">
      <c r="A11">
        <v>2025</v>
      </c>
      <c r="B11" s="3">
        <v>45931</v>
      </c>
      <c r="C11" s="3">
        <v>46022</v>
      </c>
      <c r="D11" t="s">
        <v>81</v>
      </c>
      <c r="E11" s="5">
        <v>3</v>
      </c>
      <c r="F11" s="7" t="s">
        <v>216</v>
      </c>
      <c r="G11" s="7" t="s">
        <v>217</v>
      </c>
      <c r="H11" s="7" t="s">
        <v>228</v>
      </c>
      <c r="I11" s="7" t="s">
        <v>236</v>
      </c>
      <c r="J11" s="7" t="s">
        <v>237</v>
      </c>
      <c r="K11" s="7" t="s">
        <v>238</v>
      </c>
      <c r="L11" t="s">
        <v>91</v>
      </c>
      <c r="M11" s="10">
        <v>14421.58</v>
      </c>
      <c r="N11" t="s">
        <v>268</v>
      </c>
      <c r="O11" s="10">
        <v>14421.58</v>
      </c>
      <c r="P11" t="s">
        <v>268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6" t="s">
        <v>232</v>
      </c>
      <c r="AE11" s="3">
        <v>46022</v>
      </c>
      <c r="AF11" s="6" t="s">
        <v>290</v>
      </c>
      <c r="AG11" s="6"/>
      <c r="AH11" s="6"/>
      <c r="AI11" s="6"/>
      <c r="AJ11" s="6"/>
      <c r="AK11" s="6"/>
      <c r="AL11" s="6"/>
      <c r="AM11" s="6"/>
    </row>
    <row r="12" spans="1:39" x14ac:dyDescent="0.25">
      <c r="A12">
        <v>2025</v>
      </c>
      <c r="B12" s="3">
        <v>45931</v>
      </c>
      <c r="C12" s="3">
        <v>46022</v>
      </c>
      <c r="D12" t="s">
        <v>81</v>
      </c>
      <c r="E12" s="5">
        <v>3</v>
      </c>
      <c r="F12" s="7" t="s">
        <v>216</v>
      </c>
      <c r="G12" s="7" t="s">
        <v>217</v>
      </c>
      <c r="H12" s="7" t="s">
        <v>228</v>
      </c>
      <c r="I12" s="7" t="s">
        <v>239</v>
      </c>
      <c r="J12" s="7" t="s">
        <v>240</v>
      </c>
      <c r="K12" s="7" t="s">
        <v>241</v>
      </c>
      <c r="L12" t="s">
        <v>91</v>
      </c>
      <c r="M12" s="10">
        <v>11735.22</v>
      </c>
      <c r="N12" t="s">
        <v>268</v>
      </c>
      <c r="O12" s="10">
        <v>11735.22</v>
      </c>
      <c r="P12" t="s">
        <v>268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6" t="s">
        <v>232</v>
      </c>
      <c r="AE12" s="3">
        <v>46022</v>
      </c>
      <c r="AF12" s="6" t="s">
        <v>290</v>
      </c>
      <c r="AG12" s="6"/>
      <c r="AH12" s="6"/>
      <c r="AI12" s="6"/>
      <c r="AJ12" s="6"/>
      <c r="AK12" s="6"/>
      <c r="AL12" s="6"/>
      <c r="AM12" s="6"/>
    </row>
    <row r="13" spans="1:39" x14ac:dyDescent="0.25">
      <c r="A13">
        <v>2025</v>
      </c>
      <c r="B13" s="3">
        <v>45931</v>
      </c>
      <c r="C13" s="3">
        <v>46022</v>
      </c>
      <c r="D13" t="s">
        <v>81</v>
      </c>
      <c r="E13" s="5">
        <v>3</v>
      </c>
      <c r="F13" s="7" t="s">
        <v>216</v>
      </c>
      <c r="G13" s="7" t="s">
        <v>217</v>
      </c>
      <c r="H13" s="7" t="s">
        <v>228</v>
      </c>
      <c r="I13" s="7" t="s">
        <v>242</v>
      </c>
      <c r="J13" s="7" t="s">
        <v>243</v>
      </c>
      <c r="K13" s="7" t="s">
        <v>244</v>
      </c>
      <c r="L13" t="s">
        <v>91</v>
      </c>
      <c r="M13" s="10">
        <v>11779.32</v>
      </c>
      <c r="N13" t="s">
        <v>268</v>
      </c>
      <c r="O13" s="10">
        <v>11779.32</v>
      </c>
      <c r="P13" t="s">
        <v>268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6" t="s">
        <v>232</v>
      </c>
      <c r="AE13" s="3">
        <v>46022</v>
      </c>
      <c r="AF13" s="6" t="s">
        <v>290</v>
      </c>
      <c r="AG13" s="6"/>
      <c r="AH13" s="6"/>
      <c r="AI13" s="6"/>
      <c r="AJ13" s="6"/>
      <c r="AK13" s="6"/>
      <c r="AL13" s="6"/>
      <c r="AM13" s="6"/>
    </row>
    <row r="14" spans="1:39" x14ac:dyDescent="0.25">
      <c r="A14">
        <v>2025</v>
      </c>
      <c r="B14" s="3">
        <v>45931</v>
      </c>
      <c r="C14" s="3">
        <v>46022</v>
      </c>
      <c r="D14" t="s">
        <v>81</v>
      </c>
      <c r="E14" s="5">
        <v>3</v>
      </c>
      <c r="F14" s="7" t="s">
        <v>218</v>
      </c>
      <c r="G14" s="7" t="s">
        <v>217</v>
      </c>
      <c r="H14" s="7" t="s">
        <v>245</v>
      </c>
      <c r="I14" s="7" t="s">
        <v>246</v>
      </c>
      <c r="J14" s="7" t="s">
        <v>247</v>
      </c>
      <c r="K14" s="7" t="s">
        <v>248</v>
      </c>
      <c r="L14" t="s">
        <v>91</v>
      </c>
      <c r="M14" s="10">
        <v>10331.82</v>
      </c>
      <c r="N14" t="s">
        <v>268</v>
      </c>
      <c r="O14" s="10">
        <v>10331.82</v>
      </c>
      <c r="P14" t="s">
        <v>268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6" t="s">
        <v>232</v>
      </c>
      <c r="AE14" s="3">
        <v>46022</v>
      </c>
      <c r="AF14" s="6" t="s">
        <v>290</v>
      </c>
      <c r="AG14" s="6"/>
      <c r="AH14" s="6"/>
      <c r="AI14" s="6"/>
      <c r="AJ14" s="6"/>
      <c r="AK14" s="6"/>
      <c r="AL14" s="6"/>
      <c r="AM14" s="6"/>
    </row>
    <row r="15" spans="1:39" x14ac:dyDescent="0.25">
      <c r="A15">
        <v>2025</v>
      </c>
      <c r="B15" s="3">
        <v>45931</v>
      </c>
      <c r="C15" s="3">
        <v>46022</v>
      </c>
      <c r="D15" t="s">
        <v>81</v>
      </c>
      <c r="E15" s="5">
        <v>4</v>
      </c>
      <c r="F15" s="7" t="s">
        <v>219</v>
      </c>
      <c r="G15" s="7" t="s">
        <v>220</v>
      </c>
      <c r="H15" s="7" t="s">
        <v>228</v>
      </c>
      <c r="I15" s="7" t="s">
        <v>249</v>
      </c>
      <c r="J15" s="7" t="s">
        <v>250</v>
      </c>
      <c r="K15" s="7" t="s">
        <v>238</v>
      </c>
      <c r="L15" t="s">
        <v>91</v>
      </c>
      <c r="M15" s="10">
        <v>9127.7199999999993</v>
      </c>
      <c r="N15" t="s">
        <v>268</v>
      </c>
      <c r="O15" s="10">
        <v>9127.7199999999993</v>
      </c>
      <c r="P15" t="s">
        <v>268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6" t="s">
        <v>232</v>
      </c>
      <c r="AE15" s="3">
        <v>46022</v>
      </c>
      <c r="AF15" s="6" t="s">
        <v>290</v>
      </c>
      <c r="AG15" s="6"/>
      <c r="AH15" s="6"/>
      <c r="AI15" s="6"/>
      <c r="AJ15" s="6"/>
      <c r="AK15" s="6"/>
      <c r="AL15" s="6"/>
      <c r="AM15" s="6"/>
    </row>
    <row r="16" spans="1:39" x14ac:dyDescent="0.25">
      <c r="A16">
        <v>2025</v>
      </c>
      <c r="B16" s="3">
        <v>45931</v>
      </c>
      <c r="C16" s="3">
        <v>46022</v>
      </c>
      <c r="D16" t="s">
        <v>81</v>
      </c>
      <c r="E16" s="5">
        <v>4</v>
      </c>
      <c r="F16" s="7" t="s">
        <v>221</v>
      </c>
      <c r="G16" s="7" t="s">
        <v>222</v>
      </c>
      <c r="H16" s="7" t="s">
        <v>251</v>
      </c>
      <c r="I16" s="7" t="s">
        <v>252</v>
      </c>
      <c r="J16" s="7" t="s">
        <v>253</v>
      </c>
      <c r="K16" s="7" t="s">
        <v>254</v>
      </c>
      <c r="L16" t="s">
        <v>92</v>
      </c>
      <c r="M16" s="10">
        <v>8648.58</v>
      </c>
      <c r="N16" t="s">
        <v>268</v>
      </c>
      <c r="O16" s="10">
        <v>8648.58</v>
      </c>
      <c r="P16" t="s">
        <v>268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6" t="s">
        <v>232</v>
      </c>
      <c r="AE16" s="3">
        <v>46022</v>
      </c>
      <c r="AF16" s="6" t="s">
        <v>290</v>
      </c>
      <c r="AG16" s="6"/>
      <c r="AH16" s="6"/>
      <c r="AI16" s="6"/>
      <c r="AJ16" s="6"/>
      <c r="AK16" s="6"/>
      <c r="AL16" s="6"/>
      <c r="AM16" s="6"/>
    </row>
    <row r="17" spans="1:39" x14ac:dyDescent="0.25">
      <c r="A17">
        <v>2025</v>
      </c>
      <c r="B17" s="3">
        <v>45931</v>
      </c>
      <c r="C17" s="3">
        <v>46022</v>
      </c>
      <c r="D17" t="s">
        <v>81</v>
      </c>
      <c r="E17" s="5">
        <v>4</v>
      </c>
      <c r="F17" s="7" t="s">
        <v>221</v>
      </c>
      <c r="G17" s="7" t="s">
        <v>222</v>
      </c>
      <c r="H17" s="7" t="s">
        <v>251</v>
      </c>
      <c r="I17" s="7" t="s">
        <v>255</v>
      </c>
      <c r="J17" s="7" t="s">
        <v>256</v>
      </c>
      <c r="K17" s="7" t="s">
        <v>257</v>
      </c>
      <c r="L17" t="s">
        <v>92</v>
      </c>
      <c r="M17" s="10">
        <v>8648.58</v>
      </c>
      <c r="N17" t="s">
        <v>268</v>
      </c>
      <c r="O17" s="10">
        <v>8648.58</v>
      </c>
      <c r="P17" t="s">
        <v>268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6" t="s">
        <v>232</v>
      </c>
      <c r="AE17" s="3">
        <v>46022</v>
      </c>
      <c r="AF17" s="6" t="s">
        <v>290</v>
      </c>
      <c r="AG17" s="6"/>
      <c r="AH17" s="6"/>
      <c r="AI17" s="6"/>
      <c r="AJ17" s="6"/>
      <c r="AK17" s="6"/>
      <c r="AL17" s="6"/>
      <c r="AM17" s="6"/>
    </row>
    <row r="18" spans="1:39" x14ac:dyDescent="0.25">
      <c r="A18">
        <v>2025</v>
      </c>
      <c r="B18" s="3">
        <v>45931</v>
      </c>
      <c r="C18" s="3">
        <v>46022</v>
      </c>
      <c r="D18" t="s">
        <v>81</v>
      </c>
      <c r="E18" s="5">
        <v>5</v>
      </c>
      <c r="F18" s="7" t="s">
        <v>223</v>
      </c>
      <c r="G18" s="7" t="s">
        <v>224</v>
      </c>
      <c r="H18" s="7" t="s">
        <v>228</v>
      </c>
      <c r="I18" s="7" t="s">
        <v>258</v>
      </c>
      <c r="J18" s="7" t="s">
        <v>259</v>
      </c>
      <c r="K18" s="7" t="s">
        <v>260</v>
      </c>
      <c r="L18" t="s">
        <v>91</v>
      </c>
      <c r="M18" s="10">
        <v>11026.85</v>
      </c>
      <c r="N18" t="s">
        <v>268</v>
      </c>
      <c r="O18" s="10">
        <v>11026.85</v>
      </c>
      <c r="P18" t="s">
        <v>268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6" t="s">
        <v>232</v>
      </c>
      <c r="AE18" s="3">
        <v>46022</v>
      </c>
      <c r="AF18" s="6" t="s">
        <v>290</v>
      </c>
      <c r="AG18" s="6"/>
      <c r="AH18" s="6"/>
      <c r="AI18" s="6"/>
      <c r="AJ18" s="6"/>
      <c r="AK18" s="6"/>
      <c r="AL18" s="6"/>
      <c r="AM18" s="6"/>
    </row>
    <row r="19" spans="1:39" x14ac:dyDescent="0.25">
      <c r="A19">
        <v>2025</v>
      </c>
      <c r="B19" s="3">
        <v>45931</v>
      </c>
      <c r="C19" s="3">
        <v>46022</v>
      </c>
      <c r="D19" t="s">
        <v>81</v>
      </c>
      <c r="E19" s="5">
        <v>5</v>
      </c>
      <c r="F19" s="7" t="s">
        <v>223</v>
      </c>
      <c r="G19" s="7" t="s">
        <v>224</v>
      </c>
      <c r="H19" s="7" t="s">
        <v>228</v>
      </c>
      <c r="I19" s="7" t="s">
        <v>261</v>
      </c>
      <c r="J19" s="7" t="s">
        <v>235</v>
      </c>
      <c r="K19" s="7" t="s">
        <v>238</v>
      </c>
      <c r="L19" t="s">
        <v>91</v>
      </c>
      <c r="M19" s="10">
        <v>10719.02</v>
      </c>
      <c r="N19" t="s">
        <v>268</v>
      </c>
      <c r="O19" s="10">
        <v>10719.02</v>
      </c>
      <c r="P19" t="s">
        <v>268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6" t="s">
        <v>232</v>
      </c>
      <c r="AE19" s="3">
        <v>46022</v>
      </c>
      <c r="AF19" s="6" t="s">
        <v>290</v>
      </c>
      <c r="AG19" s="6"/>
      <c r="AH19" s="6"/>
      <c r="AI19" s="6"/>
      <c r="AJ19" s="6"/>
      <c r="AK19" s="6"/>
      <c r="AL19" s="6"/>
      <c r="AM19" s="6"/>
    </row>
    <row r="20" spans="1:39" x14ac:dyDescent="0.25">
      <c r="A20">
        <v>2025</v>
      </c>
      <c r="B20" s="3">
        <v>45931</v>
      </c>
      <c r="C20" s="3">
        <v>46022</v>
      </c>
      <c r="D20" t="s">
        <v>82</v>
      </c>
      <c r="E20" s="5">
        <v>1</v>
      </c>
      <c r="F20" s="7" t="s">
        <v>286</v>
      </c>
      <c r="G20" s="7" t="s">
        <v>288</v>
      </c>
      <c r="H20" s="7" t="s">
        <v>232</v>
      </c>
      <c r="I20" s="7" t="s">
        <v>262</v>
      </c>
      <c r="J20" s="7" t="s">
        <v>263</v>
      </c>
      <c r="K20" s="7" t="s">
        <v>264</v>
      </c>
      <c r="L20" t="s">
        <v>92</v>
      </c>
      <c r="M20">
        <v>13326</v>
      </c>
      <c r="N20" t="s">
        <v>268</v>
      </c>
      <c r="O20">
        <v>13326</v>
      </c>
      <c r="P20" t="s">
        <v>268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6" t="s">
        <v>232</v>
      </c>
      <c r="AE20" s="3">
        <v>46022</v>
      </c>
      <c r="AF20" s="6" t="s">
        <v>290</v>
      </c>
      <c r="AG20" s="6"/>
      <c r="AH20" s="6"/>
      <c r="AI20" s="6"/>
      <c r="AJ20" s="6"/>
      <c r="AK20" s="6"/>
      <c r="AL20" s="6"/>
      <c r="AM20" s="6"/>
    </row>
    <row r="21" spans="1:39" x14ac:dyDescent="0.25">
      <c r="A21">
        <v>2025</v>
      </c>
      <c r="B21" s="3">
        <v>45931</v>
      </c>
      <c r="C21" s="3">
        <v>46022</v>
      </c>
      <c r="D21" t="s">
        <v>81</v>
      </c>
      <c r="E21" s="5">
        <v>2</v>
      </c>
      <c r="F21" s="7" t="s">
        <v>225</v>
      </c>
      <c r="G21" s="7" t="s">
        <v>226</v>
      </c>
      <c r="H21" s="7" t="s">
        <v>232</v>
      </c>
      <c r="I21" s="7" t="s">
        <v>265</v>
      </c>
      <c r="J21" s="7" t="s">
        <v>266</v>
      </c>
      <c r="K21" s="7" t="s">
        <v>267</v>
      </c>
      <c r="L21" t="s">
        <v>91</v>
      </c>
      <c r="M21" s="10">
        <v>10919.62</v>
      </c>
      <c r="N21" t="s">
        <v>268</v>
      </c>
      <c r="O21" s="10">
        <v>10919.62</v>
      </c>
      <c r="P21" t="s">
        <v>268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6" t="s">
        <v>232</v>
      </c>
      <c r="AE21" s="3">
        <v>46022</v>
      </c>
      <c r="AF21" s="6" t="s">
        <v>290</v>
      </c>
      <c r="AG21" s="6"/>
      <c r="AH21" s="6"/>
      <c r="AI21" s="6"/>
      <c r="AJ21" s="6"/>
      <c r="AK21" s="6"/>
      <c r="AL21" s="6"/>
      <c r="AM21" s="6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22:L201" xr:uid="{00000000-0002-0000-0000-000001000000}">
      <formula1>Hidden_211</formula1>
    </dataValidation>
    <dataValidation type="list" allowBlank="1" showErrorMessage="1" sqref="L8:L21" xr:uid="{31EC5720-7E20-4708-93C6-B27277148D3B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271</v>
      </c>
      <c r="F4" t="s">
        <v>271</v>
      </c>
    </row>
    <row r="5" spans="1:6" x14ac:dyDescent="0.25">
      <c r="A5">
        <v>2</v>
      </c>
      <c r="B5" t="s">
        <v>277</v>
      </c>
      <c r="C5">
        <v>0</v>
      </c>
      <c r="D5">
        <v>0</v>
      </c>
      <c r="E5" t="s">
        <v>271</v>
      </c>
      <c r="F5" t="s">
        <v>271</v>
      </c>
    </row>
    <row r="6" spans="1:6" x14ac:dyDescent="0.25">
      <c r="A6">
        <v>3</v>
      </c>
      <c r="B6" t="s">
        <v>277</v>
      </c>
      <c r="C6">
        <v>0</v>
      </c>
      <c r="D6">
        <v>0</v>
      </c>
      <c r="E6" t="s">
        <v>271</v>
      </c>
      <c r="F6" t="s">
        <v>271</v>
      </c>
    </row>
    <row r="7" spans="1:6" x14ac:dyDescent="0.25">
      <c r="A7">
        <v>4</v>
      </c>
      <c r="B7" t="s">
        <v>277</v>
      </c>
      <c r="C7">
        <v>0</v>
      </c>
      <c r="D7">
        <v>0</v>
      </c>
      <c r="E7" t="s">
        <v>271</v>
      </c>
      <c r="F7" t="s">
        <v>271</v>
      </c>
    </row>
    <row r="8" spans="1:6" x14ac:dyDescent="0.25">
      <c r="A8">
        <v>5</v>
      </c>
      <c r="B8" t="s">
        <v>277</v>
      </c>
      <c r="C8">
        <v>0</v>
      </c>
      <c r="D8">
        <v>0</v>
      </c>
      <c r="E8" t="s">
        <v>271</v>
      </c>
      <c r="F8" t="s">
        <v>271</v>
      </c>
    </row>
    <row r="9" spans="1:6" x14ac:dyDescent="0.25">
      <c r="A9">
        <v>6</v>
      </c>
      <c r="B9" t="s">
        <v>277</v>
      </c>
      <c r="C9">
        <v>0</v>
      </c>
      <c r="D9">
        <v>0</v>
      </c>
      <c r="E9" t="s">
        <v>271</v>
      </c>
      <c r="F9" t="s">
        <v>271</v>
      </c>
    </row>
    <row r="10" spans="1:6" x14ac:dyDescent="0.25">
      <c r="A10">
        <v>7</v>
      </c>
      <c r="B10" t="s">
        <v>277</v>
      </c>
      <c r="C10">
        <v>0</v>
      </c>
      <c r="D10">
        <v>0</v>
      </c>
      <c r="E10" t="s">
        <v>271</v>
      </c>
      <c r="F10" t="s">
        <v>271</v>
      </c>
    </row>
    <row r="11" spans="1:6" x14ac:dyDescent="0.25">
      <c r="A11">
        <v>8</v>
      </c>
      <c r="B11" t="s">
        <v>277</v>
      </c>
      <c r="C11">
        <v>0</v>
      </c>
      <c r="D11">
        <v>0</v>
      </c>
      <c r="E11" t="s">
        <v>271</v>
      </c>
      <c r="F11" t="s">
        <v>271</v>
      </c>
    </row>
    <row r="12" spans="1:6" x14ac:dyDescent="0.25">
      <c r="A12">
        <v>9</v>
      </c>
      <c r="B12" t="s">
        <v>277</v>
      </c>
      <c r="C12">
        <v>0</v>
      </c>
      <c r="D12">
        <v>0</v>
      </c>
      <c r="E12" t="s">
        <v>271</v>
      </c>
      <c r="F12" t="s">
        <v>271</v>
      </c>
    </row>
    <row r="13" spans="1:6" x14ac:dyDescent="0.25">
      <c r="A13">
        <v>10</v>
      </c>
      <c r="B13" t="s">
        <v>277</v>
      </c>
      <c r="C13">
        <v>0</v>
      </c>
      <c r="D13">
        <v>0</v>
      </c>
      <c r="E13" t="s">
        <v>271</v>
      </c>
      <c r="F13" t="s">
        <v>271</v>
      </c>
    </row>
    <row r="14" spans="1:6" x14ac:dyDescent="0.25">
      <c r="A14">
        <v>11</v>
      </c>
      <c r="B14" t="s">
        <v>277</v>
      </c>
      <c r="C14">
        <v>0</v>
      </c>
      <c r="D14">
        <v>0</v>
      </c>
      <c r="E14" t="s">
        <v>271</v>
      </c>
      <c r="F14" t="s">
        <v>271</v>
      </c>
    </row>
    <row r="15" spans="1:6" x14ac:dyDescent="0.25">
      <c r="A15">
        <v>12</v>
      </c>
      <c r="B15" t="s">
        <v>277</v>
      </c>
      <c r="C15">
        <v>0</v>
      </c>
      <c r="D15">
        <v>0</v>
      </c>
      <c r="E15" t="s">
        <v>271</v>
      </c>
      <c r="F15" t="s">
        <v>271</v>
      </c>
    </row>
    <row r="16" spans="1:6" x14ac:dyDescent="0.25">
      <c r="A16">
        <v>13</v>
      </c>
      <c r="B16" t="s">
        <v>277</v>
      </c>
      <c r="C16">
        <v>0</v>
      </c>
      <c r="D16">
        <v>0</v>
      </c>
      <c r="E16" t="s">
        <v>271</v>
      </c>
      <c r="F16" t="s">
        <v>271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278</v>
      </c>
      <c r="C4">
        <v>0</v>
      </c>
      <c r="D4">
        <v>0</v>
      </c>
      <c r="E4" t="s">
        <v>271</v>
      </c>
      <c r="F4" t="s">
        <v>271</v>
      </c>
    </row>
    <row r="5" spans="1:6" x14ac:dyDescent="0.25">
      <c r="A5">
        <v>2</v>
      </c>
      <c r="B5" t="s">
        <v>278</v>
      </c>
      <c r="C5">
        <v>0</v>
      </c>
      <c r="D5">
        <v>0</v>
      </c>
      <c r="E5" t="s">
        <v>271</v>
      </c>
      <c r="F5" t="s">
        <v>271</v>
      </c>
    </row>
    <row r="6" spans="1:6" x14ac:dyDescent="0.25">
      <c r="A6">
        <v>3</v>
      </c>
      <c r="B6" t="s">
        <v>278</v>
      </c>
      <c r="C6">
        <v>0</v>
      </c>
      <c r="D6">
        <v>0</v>
      </c>
      <c r="E6" t="s">
        <v>271</v>
      </c>
      <c r="F6" t="s">
        <v>271</v>
      </c>
    </row>
    <row r="7" spans="1:6" x14ac:dyDescent="0.25">
      <c r="A7">
        <v>4</v>
      </c>
      <c r="B7" t="s">
        <v>278</v>
      </c>
      <c r="C7">
        <v>0</v>
      </c>
      <c r="D7">
        <v>0</v>
      </c>
      <c r="E7" t="s">
        <v>271</v>
      </c>
      <c r="F7" t="s">
        <v>271</v>
      </c>
    </row>
    <row r="8" spans="1:6" x14ac:dyDescent="0.25">
      <c r="A8">
        <v>5</v>
      </c>
      <c r="B8" t="s">
        <v>278</v>
      </c>
      <c r="C8">
        <v>0</v>
      </c>
      <c r="D8">
        <v>0</v>
      </c>
      <c r="E8" t="s">
        <v>271</v>
      </c>
      <c r="F8" t="s">
        <v>271</v>
      </c>
    </row>
    <row r="9" spans="1:6" x14ac:dyDescent="0.25">
      <c r="A9">
        <v>6</v>
      </c>
      <c r="B9" t="s">
        <v>278</v>
      </c>
      <c r="C9">
        <v>0</v>
      </c>
      <c r="D9">
        <v>0</v>
      </c>
      <c r="E9" t="s">
        <v>271</v>
      </c>
      <c r="F9" t="s">
        <v>271</v>
      </c>
    </row>
    <row r="10" spans="1:6" x14ac:dyDescent="0.25">
      <c r="A10">
        <v>7</v>
      </c>
      <c r="B10" t="s">
        <v>278</v>
      </c>
      <c r="C10">
        <v>0</v>
      </c>
      <c r="D10">
        <v>0</v>
      </c>
      <c r="E10" t="s">
        <v>271</v>
      </c>
      <c r="F10" t="s">
        <v>271</v>
      </c>
    </row>
    <row r="11" spans="1:6" x14ac:dyDescent="0.25">
      <c r="A11">
        <v>8</v>
      </c>
      <c r="B11" t="s">
        <v>278</v>
      </c>
      <c r="C11">
        <v>0</v>
      </c>
      <c r="D11">
        <v>0</v>
      </c>
      <c r="E11" t="s">
        <v>271</v>
      </c>
      <c r="F11" t="s">
        <v>271</v>
      </c>
    </row>
    <row r="12" spans="1:6" x14ac:dyDescent="0.25">
      <c r="A12">
        <v>9</v>
      </c>
      <c r="B12" t="s">
        <v>278</v>
      </c>
      <c r="C12">
        <v>0</v>
      </c>
      <c r="D12">
        <v>0</v>
      </c>
      <c r="E12" t="s">
        <v>271</v>
      </c>
      <c r="F12" t="s">
        <v>271</v>
      </c>
    </row>
    <row r="13" spans="1:6" x14ac:dyDescent="0.25">
      <c r="A13">
        <v>10</v>
      </c>
      <c r="B13" t="s">
        <v>278</v>
      </c>
      <c r="C13">
        <v>0</v>
      </c>
      <c r="D13">
        <v>0</v>
      </c>
      <c r="E13" t="s">
        <v>271</v>
      </c>
      <c r="F13" t="s">
        <v>271</v>
      </c>
    </row>
    <row r="14" spans="1:6" x14ac:dyDescent="0.25">
      <c r="A14">
        <v>11</v>
      </c>
      <c r="B14" t="s">
        <v>278</v>
      </c>
      <c r="C14">
        <v>0</v>
      </c>
      <c r="D14">
        <v>0</v>
      </c>
      <c r="E14" t="s">
        <v>271</v>
      </c>
      <c r="F14" t="s">
        <v>271</v>
      </c>
    </row>
    <row r="15" spans="1:6" x14ac:dyDescent="0.25">
      <c r="A15">
        <v>12</v>
      </c>
      <c r="B15" t="s">
        <v>278</v>
      </c>
      <c r="C15">
        <v>0</v>
      </c>
      <c r="D15">
        <v>0</v>
      </c>
      <c r="E15" t="s">
        <v>271</v>
      </c>
      <c r="F15" t="s">
        <v>271</v>
      </c>
    </row>
    <row r="16" spans="1:6" x14ac:dyDescent="0.25">
      <c r="A16">
        <v>13</v>
      </c>
      <c r="B16" t="s">
        <v>278</v>
      </c>
      <c r="C16">
        <v>0</v>
      </c>
      <c r="D16">
        <v>0</v>
      </c>
      <c r="E16" t="s">
        <v>271</v>
      </c>
      <c r="F16" t="s">
        <v>271</v>
      </c>
    </row>
    <row r="17" spans="1:6" x14ac:dyDescent="0.25">
      <c r="A17">
        <v>14</v>
      </c>
      <c r="B17" t="s">
        <v>278</v>
      </c>
      <c r="C17">
        <v>0</v>
      </c>
      <c r="D17">
        <v>0</v>
      </c>
      <c r="E17" t="s">
        <v>271</v>
      </c>
      <c r="F17" t="s">
        <v>271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"/>
  <sheetViews>
    <sheetView topLeftCell="A3" workbookViewId="0">
      <selection activeCell="D5" sqref="D5:D1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279</v>
      </c>
      <c r="C4">
        <v>0</v>
      </c>
      <c r="D4">
        <v>0</v>
      </c>
      <c r="E4" t="s">
        <v>269</v>
      </c>
      <c r="F4" t="s">
        <v>280</v>
      </c>
    </row>
    <row r="5" spans="1:6" x14ac:dyDescent="0.25">
      <c r="A5">
        <v>2</v>
      </c>
      <c r="B5" t="s">
        <v>279</v>
      </c>
      <c r="C5">
        <v>0</v>
      </c>
      <c r="D5">
        <v>0</v>
      </c>
      <c r="E5" t="s">
        <v>269</v>
      </c>
      <c r="F5" t="s">
        <v>280</v>
      </c>
    </row>
    <row r="6" spans="1:6" x14ac:dyDescent="0.25">
      <c r="A6">
        <v>3</v>
      </c>
      <c r="B6" t="s">
        <v>279</v>
      </c>
      <c r="C6">
        <v>0</v>
      </c>
      <c r="D6">
        <v>0</v>
      </c>
      <c r="E6" t="s">
        <v>269</v>
      </c>
      <c r="F6" t="s">
        <v>280</v>
      </c>
    </row>
    <row r="7" spans="1:6" x14ac:dyDescent="0.25">
      <c r="A7">
        <v>4</v>
      </c>
      <c r="B7" t="s">
        <v>279</v>
      </c>
      <c r="C7">
        <v>0</v>
      </c>
      <c r="D7">
        <v>0</v>
      </c>
      <c r="E7" t="s">
        <v>269</v>
      </c>
      <c r="F7" t="s">
        <v>280</v>
      </c>
    </row>
    <row r="8" spans="1:6" x14ac:dyDescent="0.25">
      <c r="A8">
        <v>5</v>
      </c>
      <c r="B8" t="s">
        <v>279</v>
      </c>
      <c r="C8">
        <v>0</v>
      </c>
      <c r="D8">
        <v>0</v>
      </c>
      <c r="E8" t="s">
        <v>269</v>
      </c>
      <c r="F8" t="s">
        <v>280</v>
      </c>
    </row>
    <row r="9" spans="1:6" x14ac:dyDescent="0.25">
      <c r="A9">
        <v>6</v>
      </c>
      <c r="B9" t="s">
        <v>279</v>
      </c>
      <c r="C9">
        <v>0</v>
      </c>
      <c r="D9">
        <v>0</v>
      </c>
      <c r="E9" t="s">
        <v>269</v>
      </c>
      <c r="F9" t="s">
        <v>280</v>
      </c>
    </row>
    <row r="10" spans="1:6" x14ac:dyDescent="0.25">
      <c r="A10">
        <v>7</v>
      </c>
      <c r="B10" t="s">
        <v>279</v>
      </c>
      <c r="C10">
        <v>0</v>
      </c>
      <c r="D10">
        <v>0</v>
      </c>
      <c r="E10" t="s">
        <v>269</v>
      </c>
      <c r="F10" t="s">
        <v>280</v>
      </c>
    </row>
    <row r="11" spans="1:6" x14ac:dyDescent="0.25">
      <c r="A11">
        <v>8</v>
      </c>
      <c r="B11" t="s">
        <v>279</v>
      </c>
      <c r="C11">
        <v>0</v>
      </c>
      <c r="D11">
        <v>0</v>
      </c>
      <c r="E11" t="s">
        <v>269</v>
      </c>
      <c r="F11" t="s">
        <v>280</v>
      </c>
    </row>
    <row r="12" spans="1:6" x14ac:dyDescent="0.25">
      <c r="A12">
        <v>9</v>
      </c>
      <c r="B12" t="s">
        <v>279</v>
      </c>
      <c r="C12">
        <v>0</v>
      </c>
      <c r="D12">
        <v>0</v>
      </c>
      <c r="E12" t="s">
        <v>269</v>
      </c>
      <c r="F12" t="s">
        <v>280</v>
      </c>
    </row>
    <row r="13" spans="1:6" x14ac:dyDescent="0.25">
      <c r="A13">
        <v>10</v>
      </c>
      <c r="B13" t="s">
        <v>279</v>
      </c>
      <c r="C13">
        <v>0</v>
      </c>
      <c r="D13">
        <v>0</v>
      </c>
      <c r="E13" t="s">
        <v>269</v>
      </c>
      <c r="F13" t="s">
        <v>280</v>
      </c>
    </row>
    <row r="14" spans="1:6" x14ac:dyDescent="0.25">
      <c r="A14">
        <v>11</v>
      </c>
      <c r="B14" t="s">
        <v>279</v>
      </c>
      <c r="C14">
        <v>0</v>
      </c>
      <c r="D14">
        <v>0</v>
      </c>
      <c r="E14" t="s">
        <v>269</v>
      </c>
      <c r="F14" t="s">
        <v>280</v>
      </c>
    </row>
    <row r="15" spans="1:6" x14ac:dyDescent="0.25">
      <c r="A15">
        <v>12</v>
      </c>
      <c r="B15" t="s">
        <v>279</v>
      </c>
      <c r="C15">
        <v>0</v>
      </c>
      <c r="D15">
        <v>0</v>
      </c>
      <c r="E15" t="s">
        <v>269</v>
      </c>
      <c r="F15" t="s">
        <v>280</v>
      </c>
    </row>
    <row r="16" spans="1:6" x14ac:dyDescent="0.25">
      <c r="A16">
        <v>13</v>
      </c>
      <c r="B16" t="s">
        <v>279</v>
      </c>
      <c r="C16">
        <v>0</v>
      </c>
      <c r="D16">
        <v>0</v>
      </c>
      <c r="E16" t="s">
        <v>269</v>
      </c>
      <c r="F16" t="s">
        <v>280</v>
      </c>
    </row>
    <row r="17" spans="1:6" x14ac:dyDescent="0.25">
      <c r="A17">
        <v>14</v>
      </c>
      <c r="B17" t="s">
        <v>279</v>
      </c>
      <c r="C17">
        <v>0</v>
      </c>
      <c r="D17">
        <v>0</v>
      </c>
      <c r="E17" t="s">
        <v>269</v>
      </c>
      <c r="F17" t="s">
        <v>280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topLeftCell="A3" workbookViewId="0">
      <selection activeCell="G25" sqref="G2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281</v>
      </c>
      <c r="C4">
        <v>1704.11</v>
      </c>
      <c r="D4">
        <v>1704.11</v>
      </c>
      <c r="E4" t="s">
        <v>269</v>
      </c>
      <c r="F4" t="s">
        <v>280</v>
      </c>
    </row>
    <row r="5" spans="1:6" x14ac:dyDescent="0.25">
      <c r="A5">
        <v>2</v>
      </c>
      <c r="B5" t="s">
        <v>281</v>
      </c>
      <c r="C5">
        <v>1371.41</v>
      </c>
      <c r="D5">
        <v>1371.41</v>
      </c>
      <c r="E5" t="s">
        <v>269</v>
      </c>
      <c r="F5" t="s">
        <v>280</v>
      </c>
    </row>
    <row r="6" spans="1:6" x14ac:dyDescent="0.25">
      <c r="A6">
        <v>3</v>
      </c>
      <c r="B6" t="s">
        <v>281</v>
      </c>
      <c r="C6">
        <v>5116.5</v>
      </c>
      <c r="D6">
        <v>5116.5</v>
      </c>
      <c r="E6" t="s">
        <v>269</v>
      </c>
      <c r="F6" t="s">
        <v>280</v>
      </c>
    </row>
    <row r="7" spans="1:6" x14ac:dyDescent="0.25">
      <c r="A7">
        <v>4</v>
      </c>
      <c r="B7" t="s">
        <v>281</v>
      </c>
      <c r="C7">
        <v>4823.55</v>
      </c>
      <c r="D7">
        <v>4823.55</v>
      </c>
      <c r="E7" t="s">
        <v>269</v>
      </c>
      <c r="F7" t="s">
        <v>280</v>
      </c>
    </row>
    <row r="8" spans="1:6" x14ac:dyDescent="0.25">
      <c r="A8">
        <v>5</v>
      </c>
      <c r="B8" t="s">
        <v>281</v>
      </c>
      <c r="C8">
        <v>3405</v>
      </c>
      <c r="D8">
        <v>3405</v>
      </c>
      <c r="E8" t="s">
        <v>269</v>
      </c>
      <c r="F8" t="s">
        <v>280</v>
      </c>
    </row>
    <row r="9" spans="1:6" x14ac:dyDescent="0.25">
      <c r="A9">
        <v>6</v>
      </c>
      <c r="B9" t="s">
        <v>281</v>
      </c>
      <c r="C9">
        <v>3427.05</v>
      </c>
      <c r="D9">
        <v>3427.05</v>
      </c>
      <c r="E9" t="s">
        <v>269</v>
      </c>
      <c r="F9" t="s">
        <v>280</v>
      </c>
    </row>
    <row r="10" spans="1:6" x14ac:dyDescent="0.25">
      <c r="A10">
        <v>7</v>
      </c>
      <c r="B10" t="s">
        <v>281</v>
      </c>
      <c r="C10">
        <v>3427.05</v>
      </c>
      <c r="D10">
        <v>3427.05</v>
      </c>
      <c r="E10" t="s">
        <v>269</v>
      </c>
      <c r="F10" t="s">
        <v>280</v>
      </c>
    </row>
    <row r="11" spans="1:6" x14ac:dyDescent="0.25">
      <c r="A11">
        <v>8</v>
      </c>
      <c r="B11" t="s">
        <v>281</v>
      </c>
      <c r="C11">
        <v>2511</v>
      </c>
      <c r="D11">
        <v>2511</v>
      </c>
      <c r="E11" t="s">
        <v>269</v>
      </c>
      <c r="F11" t="s">
        <v>280</v>
      </c>
    </row>
    <row r="12" spans="1:6" x14ac:dyDescent="0.25">
      <c r="A12">
        <v>9</v>
      </c>
      <c r="B12" t="s">
        <v>281</v>
      </c>
      <c r="C12">
        <v>2410.9499999999998</v>
      </c>
      <c r="D12">
        <v>2410.9499999999998</v>
      </c>
      <c r="E12" t="s">
        <v>269</v>
      </c>
      <c r="F12" t="s">
        <v>280</v>
      </c>
    </row>
    <row r="13" spans="1:6" x14ac:dyDescent="0.25">
      <c r="A13">
        <v>10</v>
      </c>
      <c r="B13" t="s">
        <v>281</v>
      </c>
      <c r="C13">
        <v>2410.9499999999998</v>
      </c>
      <c r="D13">
        <v>2410.9499999999998</v>
      </c>
      <c r="E13" t="s">
        <v>269</v>
      </c>
      <c r="F13" t="s">
        <v>280</v>
      </c>
    </row>
    <row r="14" spans="1:6" x14ac:dyDescent="0.25">
      <c r="A14">
        <v>11</v>
      </c>
      <c r="B14" t="s">
        <v>281</v>
      </c>
      <c r="C14">
        <v>2373.9</v>
      </c>
      <c r="D14">
        <v>2373.9</v>
      </c>
      <c r="E14" t="s">
        <v>269</v>
      </c>
      <c r="F14" t="s">
        <v>280</v>
      </c>
    </row>
    <row r="15" spans="1:6" x14ac:dyDescent="0.25">
      <c r="A15">
        <v>12</v>
      </c>
      <c r="B15" t="s">
        <v>281</v>
      </c>
      <c r="C15">
        <v>3820.65</v>
      </c>
      <c r="D15">
        <v>3820.65</v>
      </c>
      <c r="E15" t="s">
        <v>269</v>
      </c>
      <c r="F15" t="s">
        <v>280</v>
      </c>
    </row>
    <row r="16" spans="1:6" x14ac:dyDescent="0.25">
      <c r="A16">
        <v>13</v>
      </c>
      <c r="B16" t="s">
        <v>281</v>
      </c>
      <c r="C16">
        <v>1780.82</v>
      </c>
      <c r="D16">
        <v>1780.82</v>
      </c>
      <c r="E16" t="s">
        <v>269</v>
      </c>
      <c r="F16" t="s">
        <v>280</v>
      </c>
    </row>
    <row r="17" spans="1:6" x14ac:dyDescent="0.25">
      <c r="A17">
        <v>14</v>
      </c>
      <c r="B17" t="s">
        <v>281</v>
      </c>
      <c r="C17">
        <v>3397.2</v>
      </c>
      <c r="D17">
        <v>3397.2</v>
      </c>
      <c r="E17" t="s">
        <v>269</v>
      </c>
      <c r="F17" t="s">
        <v>280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17"/>
  <sheetViews>
    <sheetView tabSelected="1"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289</v>
      </c>
      <c r="C4" s="9">
        <v>0</v>
      </c>
      <c r="D4" s="9">
        <v>0</v>
      </c>
      <c r="E4" t="s">
        <v>269</v>
      </c>
      <c r="F4" t="s">
        <v>280</v>
      </c>
    </row>
    <row r="5" spans="1:6" x14ac:dyDescent="0.25">
      <c r="A5">
        <v>2</v>
      </c>
      <c r="B5" t="s">
        <v>289</v>
      </c>
      <c r="C5" s="9">
        <v>0</v>
      </c>
      <c r="D5" s="9">
        <v>0</v>
      </c>
      <c r="E5" t="s">
        <v>269</v>
      </c>
      <c r="F5" t="s">
        <v>280</v>
      </c>
    </row>
    <row r="6" spans="1:6" x14ac:dyDescent="0.25">
      <c r="A6">
        <v>3</v>
      </c>
      <c r="B6" t="s">
        <v>289</v>
      </c>
      <c r="C6" s="9">
        <v>0</v>
      </c>
      <c r="D6" s="9">
        <v>0</v>
      </c>
      <c r="E6" t="s">
        <v>269</v>
      </c>
      <c r="F6" t="s">
        <v>280</v>
      </c>
    </row>
    <row r="7" spans="1:6" x14ac:dyDescent="0.25">
      <c r="A7">
        <v>4</v>
      </c>
      <c r="B7" t="s">
        <v>289</v>
      </c>
      <c r="C7" s="9">
        <v>0</v>
      </c>
      <c r="D7" s="9">
        <v>0</v>
      </c>
      <c r="E7" t="s">
        <v>269</v>
      </c>
      <c r="F7" t="s">
        <v>280</v>
      </c>
    </row>
    <row r="8" spans="1:6" x14ac:dyDescent="0.25">
      <c r="A8">
        <v>5</v>
      </c>
      <c r="B8" t="s">
        <v>289</v>
      </c>
      <c r="C8" s="9">
        <v>0</v>
      </c>
      <c r="D8" s="9">
        <v>0</v>
      </c>
      <c r="E8" t="s">
        <v>269</v>
      </c>
      <c r="F8" t="s">
        <v>280</v>
      </c>
    </row>
    <row r="9" spans="1:6" x14ac:dyDescent="0.25">
      <c r="A9">
        <v>6</v>
      </c>
      <c r="B9" t="s">
        <v>289</v>
      </c>
      <c r="C9" s="9">
        <v>0</v>
      </c>
      <c r="D9" s="9">
        <v>0</v>
      </c>
      <c r="E9" t="s">
        <v>269</v>
      </c>
      <c r="F9" t="s">
        <v>280</v>
      </c>
    </row>
    <row r="10" spans="1:6" x14ac:dyDescent="0.25">
      <c r="A10">
        <v>7</v>
      </c>
      <c r="B10" t="s">
        <v>289</v>
      </c>
      <c r="C10" s="9">
        <v>0</v>
      </c>
      <c r="D10" s="9">
        <v>0</v>
      </c>
      <c r="E10" t="s">
        <v>269</v>
      </c>
      <c r="F10" t="s">
        <v>280</v>
      </c>
    </row>
    <row r="11" spans="1:6" x14ac:dyDescent="0.25">
      <c r="A11">
        <v>8</v>
      </c>
      <c r="B11" t="s">
        <v>289</v>
      </c>
      <c r="C11" s="9">
        <v>0</v>
      </c>
      <c r="D11" s="9">
        <v>0</v>
      </c>
      <c r="E11" t="s">
        <v>269</v>
      </c>
      <c r="F11" t="s">
        <v>280</v>
      </c>
    </row>
    <row r="12" spans="1:6" x14ac:dyDescent="0.25">
      <c r="A12">
        <v>9</v>
      </c>
      <c r="B12" t="s">
        <v>289</v>
      </c>
      <c r="C12" s="9">
        <v>0</v>
      </c>
      <c r="D12" s="9">
        <v>0</v>
      </c>
      <c r="E12" t="s">
        <v>269</v>
      </c>
      <c r="F12" t="s">
        <v>280</v>
      </c>
    </row>
    <row r="13" spans="1:6" x14ac:dyDescent="0.25">
      <c r="A13">
        <v>10</v>
      </c>
      <c r="B13" t="s">
        <v>289</v>
      </c>
      <c r="C13" s="9">
        <v>0</v>
      </c>
      <c r="D13" s="9">
        <v>0</v>
      </c>
      <c r="E13" t="s">
        <v>269</v>
      </c>
      <c r="F13" t="s">
        <v>280</v>
      </c>
    </row>
    <row r="14" spans="1:6" x14ac:dyDescent="0.25">
      <c r="A14">
        <v>11</v>
      </c>
      <c r="B14" t="s">
        <v>289</v>
      </c>
      <c r="C14" s="9">
        <v>0</v>
      </c>
      <c r="D14" s="9">
        <v>0</v>
      </c>
      <c r="E14" t="s">
        <v>269</v>
      </c>
      <c r="F14" t="s">
        <v>280</v>
      </c>
    </row>
    <row r="15" spans="1:6" x14ac:dyDescent="0.25">
      <c r="A15">
        <v>12</v>
      </c>
      <c r="B15" t="s">
        <v>289</v>
      </c>
      <c r="C15" s="9">
        <v>0</v>
      </c>
      <c r="D15" s="9">
        <v>0</v>
      </c>
      <c r="E15" t="s">
        <v>269</v>
      </c>
      <c r="F15" t="s">
        <v>280</v>
      </c>
    </row>
    <row r="16" spans="1:6" x14ac:dyDescent="0.25">
      <c r="A16">
        <v>13</v>
      </c>
      <c r="B16" t="s">
        <v>289</v>
      </c>
      <c r="C16" s="9">
        <v>0</v>
      </c>
      <c r="D16" s="9">
        <v>0</v>
      </c>
      <c r="E16" t="s">
        <v>269</v>
      </c>
      <c r="F16" t="s">
        <v>280</v>
      </c>
    </row>
    <row r="17" spans="1:6" x14ac:dyDescent="0.25">
      <c r="A17">
        <v>14</v>
      </c>
      <c r="B17" t="s">
        <v>289</v>
      </c>
      <c r="C17" s="9">
        <v>0</v>
      </c>
      <c r="D17" s="9">
        <v>0</v>
      </c>
      <c r="E17" t="s">
        <v>269</v>
      </c>
      <c r="F17" t="s">
        <v>280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"/>
  <sheetViews>
    <sheetView topLeftCell="A3" workbookViewId="0">
      <selection activeCell="A4" sqref="A4:F1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271</v>
      </c>
      <c r="C4">
        <v>0</v>
      </c>
      <c r="D4">
        <v>0</v>
      </c>
      <c r="E4" t="s">
        <v>269</v>
      </c>
      <c r="F4" t="s">
        <v>271</v>
      </c>
    </row>
    <row r="5" spans="1:6" x14ac:dyDescent="0.25">
      <c r="A5">
        <v>2</v>
      </c>
      <c r="B5" t="s">
        <v>271</v>
      </c>
      <c r="C5">
        <v>0</v>
      </c>
      <c r="D5">
        <v>0</v>
      </c>
      <c r="E5" t="s">
        <v>269</v>
      </c>
      <c r="F5" t="s">
        <v>271</v>
      </c>
    </row>
    <row r="6" spans="1:6" x14ac:dyDescent="0.25">
      <c r="A6">
        <v>3</v>
      </c>
      <c r="B6" t="s">
        <v>271</v>
      </c>
      <c r="C6">
        <v>0</v>
      </c>
      <c r="D6">
        <v>0</v>
      </c>
      <c r="E6" t="s">
        <v>269</v>
      </c>
      <c r="F6" t="s">
        <v>271</v>
      </c>
    </row>
    <row r="7" spans="1:6" x14ac:dyDescent="0.25">
      <c r="A7">
        <v>4</v>
      </c>
      <c r="B7" t="s">
        <v>271</v>
      </c>
      <c r="C7">
        <v>0</v>
      </c>
      <c r="D7">
        <v>0</v>
      </c>
      <c r="E7" t="s">
        <v>269</v>
      </c>
      <c r="F7" t="s">
        <v>271</v>
      </c>
    </row>
    <row r="8" spans="1:6" x14ac:dyDescent="0.25">
      <c r="A8">
        <v>5</v>
      </c>
      <c r="B8" t="s">
        <v>271</v>
      </c>
      <c r="C8">
        <v>0</v>
      </c>
      <c r="D8">
        <v>0</v>
      </c>
      <c r="E8" t="s">
        <v>269</v>
      </c>
      <c r="F8" t="s">
        <v>271</v>
      </c>
    </row>
    <row r="9" spans="1:6" x14ac:dyDescent="0.25">
      <c r="A9">
        <v>6</v>
      </c>
      <c r="B9" t="s">
        <v>271</v>
      </c>
      <c r="C9">
        <v>0</v>
      </c>
      <c r="D9">
        <v>0</v>
      </c>
      <c r="E9" t="s">
        <v>269</v>
      </c>
      <c r="F9" t="s">
        <v>271</v>
      </c>
    </row>
    <row r="10" spans="1:6" x14ac:dyDescent="0.25">
      <c r="A10">
        <v>7</v>
      </c>
      <c r="B10" t="s">
        <v>271</v>
      </c>
      <c r="C10">
        <v>0</v>
      </c>
      <c r="D10">
        <v>0</v>
      </c>
      <c r="E10" t="s">
        <v>269</v>
      </c>
      <c r="F10" t="s">
        <v>271</v>
      </c>
    </row>
    <row r="11" spans="1:6" x14ac:dyDescent="0.25">
      <c r="A11">
        <v>8</v>
      </c>
      <c r="B11" t="s">
        <v>271</v>
      </c>
      <c r="C11">
        <v>0</v>
      </c>
      <c r="D11">
        <v>0</v>
      </c>
      <c r="E11" t="s">
        <v>269</v>
      </c>
      <c r="F11" t="s">
        <v>271</v>
      </c>
    </row>
    <row r="12" spans="1:6" x14ac:dyDescent="0.25">
      <c r="A12">
        <v>9</v>
      </c>
      <c r="B12" t="s">
        <v>271</v>
      </c>
      <c r="C12">
        <v>0</v>
      </c>
      <c r="D12">
        <v>0</v>
      </c>
      <c r="E12" t="s">
        <v>269</v>
      </c>
      <c r="F12" t="s">
        <v>271</v>
      </c>
    </row>
    <row r="13" spans="1:6" x14ac:dyDescent="0.25">
      <c r="A13">
        <v>10</v>
      </c>
      <c r="B13" t="s">
        <v>271</v>
      </c>
      <c r="C13">
        <v>0</v>
      </c>
      <c r="D13">
        <v>0</v>
      </c>
      <c r="E13" t="s">
        <v>269</v>
      </c>
      <c r="F13" t="s">
        <v>271</v>
      </c>
    </row>
    <row r="14" spans="1:6" x14ac:dyDescent="0.25">
      <c r="A14">
        <v>11</v>
      </c>
      <c r="B14" t="s">
        <v>271</v>
      </c>
      <c r="C14">
        <v>0</v>
      </c>
      <c r="D14">
        <v>0</v>
      </c>
      <c r="E14" t="s">
        <v>269</v>
      </c>
      <c r="F14" t="s">
        <v>271</v>
      </c>
    </row>
    <row r="15" spans="1:6" x14ac:dyDescent="0.25">
      <c r="A15">
        <v>12</v>
      </c>
      <c r="B15" t="s">
        <v>271</v>
      </c>
      <c r="C15">
        <v>0</v>
      </c>
      <c r="D15">
        <v>0</v>
      </c>
      <c r="E15" t="s">
        <v>269</v>
      </c>
      <c r="F15" t="s">
        <v>271</v>
      </c>
    </row>
    <row r="16" spans="1:6" x14ac:dyDescent="0.25">
      <c r="A16">
        <v>13</v>
      </c>
      <c r="B16" t="s">
        <v>271</v>
      </c>
      <c r="C16">
        <v>0</v>
      </c>
      <c r="D16">
        <v>0</v>
      </c>
      <c r="E16" t="s">
        <v>269</v>
      </c>
      <c r="F16" t="s">
        <v>271</v>
      </c>
    </row>
    <row r="17" spans="1:6" x14ac:dyDescent="0.25">
      <c r="A17">
        <v>14</v>
      </c>
      <c r="B17" t="s">
        <v>271</v>
      </c>
      <c r="C17">
        <v>0</v>
      </c>
      <c r="D17">
        <v>0</v>
      </c>
      <c r="E17" t="s">
        <v>269</v>
      </c>
      <c r="F17" t="s">
        <v>271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7"/>
  <sheetViews>
    <sheetView topLeftCell="A3" workbookViewId="0">
      <selection activeCell="K31" sqref="K3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271</v>
      </c>
      <c r="C4" t="s">
        <v>271</v>
      </c>
    </row>
    <row r="5" spans="1:3" x14ac:dyDescent="0.25">
      <c r="A5">
        <v>2</v>
      </c>
      <c r="B5" t="s">
        <v>271</v>
      </c>
      <c r="C5" t="s">
        <v>271</v>
      </c>
    </row>
    <row r="6" spans="1:3" x14ac:dyDescent="0.25">
      <c r="A6">
        <v>3</v>
      </c>
      <c r="B6" t="s">
        <v>271</v>
      </c>
      <c r="C6" t="s">
        <v>271</v>
      </c>
    </row>
    <row r="7" spans="1:3" x14ac:dyDescent="0.25">
      <c r="A7">
        <v>4</v>
      </c>
      <c r="B7" t="s">
        <v>271</v>
      </c>
      <c r="C7" t="s">
        <v>271</v>
      </c>
    </row>
    <row r="8" spans="1:3" x14ac:dyDescent="0.25">
      <c r="A8">
        <v>5</v>
      </c>
      <c r="B8" t="s">
        <v>271</v>
      </c>
      <c r="C8" t="s">
        <v>271</v>
      </c>
    </row>
    <row r="9" spans="1:3" x14ac:dyDescent="0.25">
      <c r="A9">
        <v>6</v>
      </c>
      <c r="B9" t="s">
        <v>271</v>
      </c>
      <c r="C9" t="s">
        <v>271</v>
      </c>
    </row>
    <row r="10" spans="1:3" x14ac:dyDescent="0.25">
      <c r="A10">
        <v>7</v>
      </c>
      <c r="B10" t="s">
        <v>271</v>
      </c>
      <c r="C10" t="s">
        <v>271</v>
      </c>
    </row>
    <row r="11" spans="1:3" x14ac:dyDescent="0.25">
      <c r="A11">
        <v>8</v>
      </c>
      <c r="B11" t="s">
        <v>271</v>
      </c>
      <c r="C11" t="s">
        <v>271</v>
      </c>
    </row>
    <row r="12" spans="1:3" x14ac:dyDescent="0.25">
      <c r="A12">
        <v>9</v>
      </c>
      <c r="B12" t="s">
        <v>271</v>
      </c>
      <c r="C12" t="s">
        <v>271</v>
      </c>
    </row>
    <row r="13" spans="1:3" x14ac:dyDescent="0.25">
      <c r="A13">
        <v>10</v>
      </c>
      <c r="B13" t="s">
        <v>271</v>
      </c>
      <c r="C13" t="s">
        <v>271</v>
      </c>
    </row>
    <row r="14" spans="1:3" x14ac:dyDescent="0.25">
      <c r="A14">
        <v>11</v>
      </c>
      <c r="B14" t="s">
        <v>271</v>
      </c>
      <c r="C14" t="s">
        <v>271</v>
      </c>
    </row>
    <row r="15" spans="1:3" x14ac:dyDescent="0.25">
      <c r="A15">
        <v>12</v>
      </c>
      <c r="B15" t="s">
        <v>271</v>
      </c>
      <c r="C15" t="s">
        <v>271</v>
      </c>
    </row>
    <row r="16" spans="1:3" x14ac:dyDescent="0.25">
      <c r="A16">
        <v>13</v>
      </c>
      <c r="B16" t="s">
        <v>271</v>
      </c>
      <c r="C16" t="s">
        <v>271</v>
      </c>
    </row>
    <row r="17" spans="1:3" x14ac:dyDescent="0.25">
      <c r="A17">
        <v>14</v>
      </c>
      <c r="B17" t="s">
        <v>271</v>
      </c>
      <c r="C17" t="s">
        <v>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291</v>
      </c>
      <c r="C4">
        <v>0</v>
      </c>
      <c r="D4">
        <v>0</v>
      </c>
      <c r="E4" t="s">
        <v>269</v>
      </c>
      <c r="F4" t="s">
        <v>280</v>
      </c>
    </row>
    <row r="5" spans="1:6" x14ac:dyDescent="0.25">
      <c r="A5">
        <v>2</v>
      </c>
      <c r="B5" t="s">
        <v>291</v>
      </c>
      <c r="C5">
        <v>0</v>
      </c>
      <c r="D5">
        <v>0</v>
      </c>
      <c r="E5" t="s">
        <v>269</v>
      </c>
      <c r="F5" t="s">
        <v>280</v>
      </c>
    </row>
    <row r="6" spans="1:6" x14ac:dyDescent="0.25">
      <c r="A6">
        <v>3</v>
      </c>
      <c r="B6" t="s">
        <v>291</v>
      </c>
      <c r="C6">
        <f>5213+386.15+173.77+45.13+64.83</f>
        <v>5882.88</v>
      </c>
      <c r="D6">
        <f>5213+386.15+173.77+45.13+64.83</f>
        <v>5882.88</v>
      </c>
      <c r="E6" t="s">
        <v>269</v>
      </c>
      <c r="F6" t="s">
        <v>280</v>
      </c>
    </row>
    <row r="7" spans="1:6" x14ac:dyDescent="0.25">
      <c r="A7">
        <v>4</v>
      </c>
      <c r="B7" t="s">
        <v>291</v>
      </c>
      <c r="C7">
        <f>4914.59+364.04+163.82+45.13+64.83</f>
        <v>5552.41</v>
      </c>
      <c r="D7">
        <f>4914.59+364.04+163.82+45.13+64.83</f>
        <v>5552.41</v>
      </c>
      <c r="E7" t="s">
        <v>269</v>
      </c>
      <c r="F7" t="s">
        <v>280</v>
      </c>
    </row>
    <row r="8" spans="1:6" x14ac:dyDescent="0.25">
      <c r="A8">
        <v>5</v>
      </c>
      <c r="B8" t="s">
        <v>291</v>
      </c>
      <c r="C8">
        <f>3469.23+256.98+115.64+45.13+64.83</f>
        <v>3951.81</v>
      </c>
      <c r="D8">
        <f>3469.23+256.98+115.64+45.13+64.83</f>
        <v>3951.81</v>
      </c>
      <c r="E8" t="s">
        <v>269</v>
      </c>
      <c r="F8" t="s">
        <v>280</v>
      </c>
    </row>
    <row r="9" spans="1:6" x14ac:dyDescent="0.25">
      <c r="A9">
        <v>6</v>
      </c>
      <c r="B9" t="s">
        <v>291</v>
      </c>
      <c r="C9">
        <f>3491.75+258.65+116.39+45.13+64.83</f>
        <v>3976.75</v>
      </c>
      <c r="D9">
        <f>3491.75+258.65+116.39+45.13+64.83</f>
        <v>3976.75</v>
      </c>
      <c r="E9" t="s">
        <v>269</v>
      </c>
      <c r="F9" t="s">
        <v>280</v>
      </c>
    </row>
    <row r="10" spans="1:6" x14ac:dyDescent="0.25">
      <c r="A10">
        <v>7</v>
      </c>
      <c r="B10" t="s">
        <v>291</v>
      </c>
      <c r="C10">
        <f>3491.75+258.65+116.39+45.13+64.83</f>
        <v>3976.75</v>
      </c>
      <c r="D10">
        <f>3491.75+258.65+116.39+45.13+64.83</f>
        <v>3976.75</v>
      </c>
      <c r="E10" t="s">
        <v>269</v>
      </c>
      <c r="F10" t="s">
        <v>280</v>
      </c>
    </row>
    <row r="11" spans="1:6" x14ac:dyDescent="0.25">
      <c r="A11">
        <v>8</v>
      </c>
      <c r="B11" t="s">
        <v>291</v>
      </c>
      <c r="C11">
        <f>2558.3+189.5+85.28+45.13+64.83</f>
        <v>2943.0400000000004</v>
      </c>
      <c r="D11">
        <f>2558.3+189.5+85.28+45.13+64.83</f>
        <v>2943.0400000000004</v>
      </c>
      <c r="E11" t="s">
        <v>269</v>
      </c>
      <c r="F11" t="s">
        <v>280</v>
      </c>
    </row>
    <row r="12" spans="1:6" x14ac:dyDescent="0.25">
      <c r="A12">
        <v>9</v>
      </c>
      <c r="B12" t="s">
        <v>291</v>
      </c>
      <c r="C12">
        <f>2456.41+181.96+81.88+45.13+64.83</f>
        <v>2830.21</v>
      </c>
      <c r="D12">
        <f>2456.41+181.96+81.88+45.13+64.83</f>
        <v>2830.21</v>
      </c>
      <c r="E12" t="s">
        <v>269</v>
      </c>
      <c r="F12" t="s">
        <v>280</v>
      </c>
    </row>
    <row r="13" spans="1:6" x14ac:dyDescent="0.25">
      <c r="A13">
        <v>10</v>
      </c>
      <c r="B13" t="s">
        <v>291</v>
      </c>
      <c r="C13">
        <f>2456.41+181.96+81.88+45.13+64.83</f>
        <v>2830.21</v>
      </c>
      <c r="D13">
        <f>2456.41+181.96+81.88+45.13+64.83</f>
        <v>2830.21</v>
      </c>
      <c r="E13" t="s">
        <v>269</v>
      </c>
      <c r="F13" t="s">
        <v>280</v>
      </c>
    </row>
    <row r="14" spans="1:6" x14ac:dyDescent="0.25">
      <c r="A14">
        <v>11</v>
      </c>
      <c r="B14" t="s">
        <v>291</v>
      </c>
      <c r="C14">
        <f>2418.66+179.16+80.62+45.13+64.83</f>
        <v>2788.3999999999996</v>
      </c>
      <c r="D14">
        <f>2418.66+179.16+80.62+45.13+64.83</f>
        <v>2788.3999999999996</v>
      </c>
      <c r="E14" t="s">
        <v>269</v>
      </c>
      <c r="F14" t="s">
        <v>280</v>
      </c>
    </row>
    <row r="15" spans="1:6" x14ac:dyDescent="0.25">
      <c r="A15">
        <v>12</v>
      </c>
      <c r="B15" t="s">
        <v>291</v>
      </c>
      <c r="C15">
        <f>3892.7+288.35+129.76+45.13+64.83</f>
        <v>4420.7700000000004</v>
      </c>
      <c r="D15">
        <f>3892.7+288.35+129.76+45.13+64.83</f>
        <v>4420.7700000000004</v>
      </c>
      <c r="E15" t="s">
        <v>269</v>
      </c>
      <c r="F15" t="s">
        <v>280</v>
      </c>
    </row>
    <row r="16" spans="1:6" x14ac:dyDescent="0.25">
      <c r="A16">
        <v>13</v>
      </c>
      <c r="B16" t="s">
        <v>291</v>
      </c>
      <c r="C16">
        <v>0</v>
      </c>
      <c r="D16">
        <v>0</v>
      </c>
      <c r="E16" t="s">
        <v>269</v>
      </c>
      <c r="F16" t="s">
        <v>280</v>
      </c>
    </row>
    <row r="17" spans="1:6" x14ac:dyDescent="0.25">
      <c r="A17">
        <v>14</v>
      </c>
      <c r="B17" t="s">
        <v>291</v>
      </c>
      <c r="C17">
        <f>3461.29+256.39+115.38+45.13+64.83</f>
        <v>3943.02</v>
      </c>
      <c r="D17">
        <f>3461.29+256.39+115.38+45.13+64.83</f>
        <v>3943.02</v>
      </c>
      <c r="E17" t="s">
        <v>269</v>
      </c>
      <c r="F17" t="s">
        <v>280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270</v>
      </c>
      <c r="C4" t="s">
        <v>271</v>
      </c>
    </row>
    <row r="5" spans="1:3" x14ac:dyDescent="0.25">
      <c r="A5">
        <v>2</v>
      </c>
      <c r="B5" t="s">
        <v>270</v>
      </c>
      <c r="C5" t="s">
        <v>271</v>
      </c>
    </row>
    <row r="6" spans="1:3" x14ac:dyDescent="0.25">
      <c r="A6">
        <v>3</v>
      </c>
      <c r="B6" t="s">
        <v>270</v>
      </c>
      <c r="C6" t="s">
        <v>271</v>
      </c>
    </row>
    <row r="7" spans="1:3" x14ac:dyDescent="0.25">
      <c r="A7">
        <v>4</v>
      </c>
      <c r="B7" t="s">
        <v>270</v>
      </c>
      <c r="C7" t="s">
        <v>271</v>
      </c>
    </row>
    <row r="8" spans="1:3" x14ac:dyDescent="0.25">
      <c r="A8">
        <v>5</v>
      </c>
      <c r="B8" t="s">
        <v>270</v>
      </c>
      <c r="C8" t="s">
        <v>271</v>
      </c>
    </row>
    <row r="9" spans="1:3" x14ac:dyDescent="0.25">
      <c r="A9">
        <v>6</v>
      </c>
      <c r="B9" t="s">
        <v>270</v>
      </c>
      <c r="C9" t="s">
        <v>271</v>
      </c>
    </row>
    <row r="10" spans="1:3" x14ac:dyDescent="0.25">
      <c r="A10">
        <v>7</v>
      </c>
      <c r="B10" t="s">
        <v>270</v>
      </c>
      <c r="C10" t="s">
        <v>271</v>
      </c>
    </row>
    <row r="11" spans="1:3" x14ac:dyDescent="0.25">
      <c r="A11">
        <v>8</v>
      </c>
      <c r="B11" t="s">
        <v>270</v>
      </c>
      <c r="C11" t="s">
        <v>271</v>
      </c>
    </row>
    <row r="12" spans="1:3" x14ac:dyDescent="0.25">
      <c r="A12">
        <v>9</v>
      </c>
      <c r="B12" t="s">
        <v>270</v>
      </c>
      <c r="C12" t="s">
        <v>271</v>
      </c>
    </row>
    <row r="13" spans="1:3" x14ac:dyDescent="0.25">
      <c r="A13">
        <v>10</v>
      </c>
      <c r="B13" t="s">
        <v>270</v>
      </c>
      <c r="C13" t="s">
        <v>271</v>
      </c>
    </row>
    <row r="14" spans="1:3" x14ac:dyDescent="0.25">
      <c r="A14">
        <v>11</v>
      </c>
      <c r="B14" t="s">
        <v>270</v>
      </c>
      <c r="C14" t="s">
        <v>271</v>
      </c>
    </row>
    <row r="15" spans="1:3" x14ac:dyDescent="0.25">
      <c r="A15">
        <v>12</v>
      </c>
      <c r="B15" t="s">
        <v>270</v>
      </c>
      <c r="C15" t="s">
        <v>271</v>
      </c>
    </row>
    <row r="16" spans="1:3" x14ac:dyDescent="0.25">
      <c r="A16">
        <v>13</v>
      </c>
      <c r="B16" t="s">
        <v>270</v>
      </c>
      <c r="C16" t="s">
        <v>271</v>
      </c>
    </row>
    <row r="17" spans="1:3" x14ac:dyDescent="0.25">
      <c r="A17">
        <v>14</v>
      </c>
      <c r="B17" t="s">
        <v>270</v>
      </c>
      <c r="C17" t="s">
        <v>271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272</v>
      </c>
      <c r="C4" s="8">
        <v>12619.25</v>
      </c>
      <c r="D4" s="8">
        <v>9194.86</v>
      </c>
      <c r="E4" t="s">
        <v>269</v>
      </c>
      <c r="F4" t="s">
        <v>273</v>
      </c>
    </row>
    <row r="5" spans="1:6" x14ac:dyDescent="0.25">
      <c r="A5">
        <v>2</v>
      </c>
      <c r="B5" t="s">
        <v>272</v>
      </c>
      <c r="C5">
        <v>4954.2</v>
      </c>
      <c r="D5">
        <v>4386.38</v>
      </c>
      <c r="E5" t="s">
        <v>269</v>
      </c>
      <c r="F5" t="s">
        <v>273</v>
      </c>
    </row>
    <row r="6" spans="1:6" x14ac:dyDescent="0.25">
      <c r="A6">
        <v>3</v>
      </c>
      <c r="B6" t="s">
        <v>272</v>
      </c>
      <c r="C6">
        <v>8466.61</v>
      </c>
      <c r="D6">
        <v>6677.37</v>
      </c>
      <c r="E6" t="s">
        <v>269</v>
      </c>
      <c r="F6" t="s">
        <v>273</v>
      </c>
    </row>
    <row r="7" spans="1:6" x14ac:dyDescent="0.25">
      <c r="A7">
        <v>4</v>
      </c>
      <c r="B7" t="s">
        <v>272</v>
      </c>
      <c r="C7">
        <v>7165.66</v>
      </c>
      <c r="D7">
        <v>5350.52</v>
      </c>
      <c r="E7" t="s">
        <v>269</v>
      </c>
      <c r="F7" t="s">
        <v>273</v>
      </c>
    </row>
    <row r="8" spans="1:6" x14ac:dyDescent="0.25">
      <c r="A8">
        <v>5</v>
      </c>
      <c r="B8" t="s">
        <v>272</v>
      </c>
      <c r="C8">
        <v>5867.61</v>
      </c>
      <c r="D8">
        <v>4920.3100000000004</v>
      </c>
      <c r="E8" t="s">
        <v>269</v>
      </c>
      <c r="F8" t="s">
        <v>273</v>
      </c>
    </row>
    <row r="9" spans="1:6" x14ac:dyDescent="0.25">
      <c r="A9">
        <v>6</v>
      </c>
      <c r="B9" t="s">
        <v>272</v>
      </c>
      <c r="C9">
        <v>5889.66</v>
      </c>
      <c r="D9">
        <v>3409.62</v>
      </c>
      <c r="E9" t="s">
        <v>269</v>
      </c>
      <c r="F9" t="s">
        <v>273</v>
      </c>
    </row>
    <row r="10" spans="1:6" x14ac:dyDescent="0.25">
      <c r="A10">
        <v>7</v>
      </c>
      <c r="B10" t="s">
        <v>272</v>
      </c>
      <c r="C10">
        <v>5165.91</v>
      </c>
      <c r="D10">
        <v>2060.48</v>
      </c>
      <c r="E10" t="s">
        <v>269</v>
      </c>
      <c r="F10" t="s">
        <v>273</v>
      </c>
    </row>
    <row r="11" spans="1:6" x14ac:dyDescent="0.25">
      <c r="A11">
        <v>8</v>
      </c>
      <c r="B11" t="s">
        <v>272</v>
      </c>
      <c r="C11">
        <v>4563.8599999999997</v>
      </c>
      <c r="D11">
        <v>2982.24</v>
      </c>
      <c r="E11" t="s">
        <v>269</v>
      </c>
      <c r="F11" t="s">
        <v>273</v>
      </c>
    </row>
    <row r="12" spans="1:6" x14ac:dyDescent="0.25">
      <c r="A12">
        <v>9</v>
      </c>
      <c r="B12" t="s">
        <v>272</v>
      </c>
      <c r="C12">
        <v>4324.29</v>
      </c>
      <c r="D12">
        <v>1573.16</v>
      </c>
      <c r="E12" t="s">
        <v>269</v>
      </c>
      <c r="F12" t="s">
        <v>273</v>
      </c>
    </row>
    <row r="13" spans="1:6" x14ac:dyDescent="0.25">
      <c r="A13">
        <v>10</v>
      </c>
      <c r="B13" t="s">
        <v>272</v>
      </c>
      <c r="C13">
        <v>4324.29</v>
      </c>
      <c r="D13">
        <v>3988.78</v>
      </c>
      <c r="E13" t="s">
        <v>269</v>
      </c>
      <c r="F13" t="s">
        <v>273</v>
      </c>
    </row>
    <row r="14" spans="1:6" x14ac:dyDescent="0.25">
      <c r="A14">
        <v>11</v>
      </c>
      <c r="B14" t="s">
        <v>272</v>
      </c>
      <c r="C14">
        <v>5121.51</v>
      </c>
      <c r="D14">
        <v>3645.99</v>
      </c>
      <c r="E14" t="s">
        <v>269</v>
      </c>
      <c r="F14" t="s">
        <v>273</v>
      </c>
    </row>
    <row r="15" spans="1:6" x14ac:dyDescent="0.25">
      <c r="A15">
        <v>12</v>
      </c>
      <c r="B15" t="s">
        <v>272</v>
      </c>
      <c r="C15">
        <v>5359.51</v>
      </c>
      <c r="D15">
        <v>3375.31</v>
      </c>
      <c r="E15" t="s">
        <v>269</v>
      </c>
      <c r="F15" t="s">
        <v>273</v>
      </c>
    </row>
    <row r="16" spans="1:6" x14ac:dyDescent="0.25">
      <c r="A16">
        <v>13</v>
      </c>
      <c r="B16" t="s">
        <v>272</v>
      </c>
      <c r="C16">
        <v>6663</v>
      </c>
      <c r="D16">
        <v>5701.72</v>
      </c>
      <c r="E16" t="s">
        <v>269</v>
      </c>
      <c r="F16" t="s">
        <v>273</v>
      </c>
    </row>
    <row r="17" spans="1:6" x14ac:dyDescent="0.25">
      <c r="A17">
        <v>14</v>
      </c>
      <c r="B17" t="s">
        <v>272</v>
      </c>
      <c r="C17">
        <v>5459.81</v>
      </c>
      <c r="D17">
        <v>4607.8999999999996</v>
      </c>
      <c r="E17" t="s">
        <v>269</v>
      </c>
      <c r="F17" t="s">
        <v>273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271</v>
      </c>
      <c r="C4">
        <v>0</v>
      </c>
      <c r="D4">
        <v>0</v>
      </c>
      <c r="E4">
        <v>0</v>
      </c>
      <c r="F4" t="s">
        <v>271</v>
      </c>
    </row>
    <row r="5" spans="1:6" x14ac:dyDescent="0.25">
      <c r="A5">
        <v>2</v>
      </c>
      <c r="B5" t="s">
        <v>271</v>
      </c>
      <c r="C5">
        <v>0</v>
      </c>
      <c r="D5">
        <v>0</v>
      </c>
      <c r="E5">
        <v>0</v>
      </c>
      <c r="F5" t="s">
        <v>271</v>
      </c>
    </row>
    <row r="6" spans="1:6" x14ac:dyDescent="0.25">
      <c r="A6">
        <v>3</v>
      </c>
      <c r="B6" t="s">
        <v>271</v>
      </c>
      <c r="C6">
        <v>0</v>
      </c>
      <c r="D6">
        <v>0</v>
      </c>
      <c r="E6">
        <v>0</v>
      </c>
      <c r="F6" t="s">
        <v>271</v>
      </c>
    </row>
    <row r="7" spans="1:6" x14ac:dyDescent="0.25">
      <c r="A7">
        <v>4</v>
      </c>
      <c r="B7" t="s">
        <v>271</v>
      </c>
      <c r="C7">
        <v>0</v>
      </c>
      <c r="D7">
        <v>0</v>
      </c>
      <c r="E7">
        <v>0</v>
      </c>
      <c r="F7" t="s">
        <v>271</v>
      </c>
    </row>
    <row r="8" spans="1:6" x14ac:dyDescent="0.25">
      <c r="A8">
        <v>5</v>
      </c>
      <c r="B8" t="s">
        <v>271</v>
      </c>
      <c r="C8">
        <v>0</v>
      </c>
      <c r="D8">
        <v>0</v>
      </c>
      <c r="E8">
        <v>0</v>
      </c>
      <c r="F8" t="s">
        <v>271</v>
      </c>
    </row>
    <row r="9" spans="1:6" x14ac:dyDescent="0.25">
      <c r="A9">
        <v>6</v>
      </c>
      <c r="B9" t="s">
        <v>271</v>
      </c>
      <c r="C9">
        <v>0</v>
      </c>
      <c r="D9">
        <v>0</v>
      </c>
      <c r="E9">
        <v>0</v>
      </c>
      <c r="F9" t="s">
        <v>271</v>
      </c>
    </row>
    <row r="10" spans="1:6" x14ac:dyDescent="0.25">
      <c r="A10">
        <v>7</v>
      </c>
      <c r="B10" t="s">
        <v>271</v>
      </c>
      <c r="C10">
        <v>0</v>
      </c>
      <c r="D10">
        <v>0</v>
      </c>
      <c r="E10">
        <v>0</v>
      </c>
      <c r="F10" t="s">
        <v>271</v>
      </c>
    </row>
    <row r="11" spans="1:6" x14ac:dyDescent="0.25">
      <c r="A11">
        <v>8</v>
      </c>
      <c r="B11" t="s">
        <v>271</v>
      </c>
      <c r="C11">
        <v>0</v>
      </c>
      <c r="D11">
        <v>0</v>
      </c>
      <c r="E11">
        <v>0</v>
      </c>
      <c r="F11" t="s">
        <v>271</v>
      </c>
    </row>
    <row r="12" spans="1:6" x14ac:dyDescent="0.25">
      <c r="A12">
        <v>9</v>
      </c>
      <c r="B12" t="s">
        <v>271</v>
      </c>
      <c r="C12">
        <v>0</v>
      </c>
      <c r="D12">
        <v>0</v>
      </c>
      <c r="E12">
        <v>0</v>
      </c>
      <c r="F12" t="s">
        <v>271</v>
      </c>
    </row>
    <row r="13" spans="1:6" x14ac:dyDescent="0.25">
      <c r="A13">
        <v>10</v>
      </c>
      <c r="B13" t="s">
        <v>271</v>
      </c>
      <c r="C13">
        <v>0</v>
      </c>
      <c r="D13">
        <v>0</v>
      </c>
      <c r="E13">
        <v>0</v>
      </c>
      <c r="F13" t="s">
        <v>271</v>
      </c>
    </row>
    <row r="14" spans="1:6" x14ac:dyDescent="0.25">
      <c r="A14">
        <v>11</v>
      </c>
      <c r="B14" t="s">
        <v>271</v>
      </c>
      <c r="C14">
        <v>0</v>
      </c>
      <c r="D14">
        <v>0</v>
      </c>
      <c r="E14">
        <v>0</v>
      </c>
      <c r="F14" t="s">
        <v>271</v>
      </c>
    </row>
    <row r="15" spans="1:6" x14ac:dyDescent="0.25">
      <c r="A15">
        <v>12</v>
      </c>
      <c r="B15" t="s">
        <v>271</v>
      </c>
      <c r="C15">
        <v>0</v>
      </c>
      <c r="D15">
        <v>0</v>
      </c>
      <c r="E15">
        <v>0</v>
      </c>
      <c r="F15" t="s">
        <v>271</v>
      </c>
    </row>
    <row r="16" spans="1:6" x14ac:dyDescent="0.25">
      <c r="A16">
        <v>13</v>
      </c>
      <c r="B16" t="s">
        <v>271</v>
      </c>
      <c r="C16">
        <v>0</v>
      </c>
      <c r="D16">
        <v>0</v>
      </c>
      <c r="E16">
        <v>0</v>
      </c>
      <c r="F16" t="s">
        <v>271</v>
      </c>
    </row>
    <row r="17" spans="1:6" x14ac:dyDescent="0.25">
      <c r="A17">
        <v>14</v>
      </c>
      <c r="B17" t="s">
        <v>271</v>
      </c>
      <c r="C17">
        <v>0</v>
      </c>
      <c r="D17">
        <v>0</v>
      </c>
      <c r="E17">
        <v>0</v>
      </c>
      <c r="F17" t="s">
        <v>271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topLeftCell="A3" workbookViewId="0">
      <selection activeCell="F4" sqref="F4:F1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274</v>
      </c>
      <c r="C4">
        <f>5600+42064.17</f>
        <v>47664.17</v>
      </c>
      <c r="D4">
        <f>5600+42064.17</f>
        <v>47664.17</v>
      </c>
      <c r="E4" t="s">
        <v>275</v>
      </c>
      <c r="F4" t="s">
        <v>280</v>
      </c>
    </row>
    <row r="5" spans="1:6" x14ac:dyDescent="0.25">
      <c r="A5">
        <v>2</v>
      </c>
      <c r="B5" t="s">
        <v>274</v>
      </c>
      <c r="C5">
        <f>4312.56+16514</f>
        <v>20826.560000000001</v>
      </c>
      <c r="D5">
        <f>4312.56+16514</f>
        <v>20826.560000000001</v>
      </c>
      <c r="E5" t="s">
        <v>275</v>
      </c>
      <c r="F5" t="s">
        <v>280</v>
      </c>
    </row>
    <row r="6" spans="1:6" x14ac:dyDescent="0.25">
      <c r="A6">
        <v>3</v>
      </c>
      <c r="B6" t="s">
        <v>274</v>
      </c>
      <c r="C6">
        <f>14326.2+28222.03</f>
        <v>42548.229999999996</v>
      </c>
      <c r="D6">
        <f>14326.2+28222.03</f>
        <v>42548.229999999996</v>
      </c>
      <c r="E6" t="s">
        <v>275</v>
      </c>
      <c r="F6" t="s">
        <v>280</v>
      </c>
    </row>
    <row r="7" spans="1:6" x14ac:dyDescent="0.25">
      <c r="A7">
        <v>4</v>
      </c>
      <c r="B7" t="s">
        <v>274</v>
      </c>
      <c r="C7">
        <f>13505.94+23885.53</f>
        <v>37391.47</v>
      </c>
      <c r="D7">
        <f>13505.94+23885.53</f>
        <v>37391.47</v>
      </c>
      <c r="E7" t="s">
        <v>275</v>
      </c>
      <c r="F7" t="s">
        <v>280</v>
      </c>
    </row>
    <row r="8" spans="1:6" x14ac:dyDescent="0.25">
      <c r="A8">
        <v>5</v>
      </c>
      <c r="B8" t="s">
        <v>274</v>
      </c>
      <c r="C8">
        <f>9534+19558.7</f>
        <v>29092.7</v>
      </c>
      <c r="D8">
        <f>9534+19558.7</f>
        <v>29092.7</v>
      </c>
      <c r="E8" t="s">
        <v>275</v>
      </c>
      <c r="F8" t="s">
        <v>280</v>
      </c>
    </row>
    <row r="9" spans="1:6" x14ac:dyDescent="0.25">
      <c r="A9">
        <v>6</v>
      </c>
      <c r="B9" t="s">
        <v>274</v>
      </c>
      <c r="C9">
        <f>9595.74+19632.2</f>
        <v>29227.940000000002</v>
      </c>
      <c r="D9">
        <f>9595.74+19632.2</f>
        <v>29227.940000000002</v>
      </c>
      <c r="E9" t="s">
        <v>275</v>
      </c>
      <c r="F9" t="s">
        <v>280</v>
      </c>
    </row>
    <row r="10" spans="1:6" x14ac:dyDescent="0.25">
      <c r="A10">
        <v>7</v>
      </c>
      <c r="B10" t="s">
        <v>274</v>
      </c>
      <c r="C10">
        <f>9595.74+17219.7</f>
        <v>26815.440000000002</v>
      </c>
      <c r="D10">
        <f>9595.74+17219.7</f>
        <v>26815.440000000002</v>
      </c>
      <c r="E10" t="s">
        <v>275</v>
      </c>
      <c r="F10" t="s">
        <v>280</v>
      </c>
    </row>
    <row r="11" spans="1:6" x14ac:dyDescent="0.25">
      <c r="A11">
        <v>8</v>
      </c>
      <c r="B11" t="s">
        <v>274</v>
      </c>
      <c r="C11">
        <f>7030.8+15212.87</f>
        <v>22243.670000000002</v>
      </c>
      <c r="D11">
        <f>7030.8+15212.87</f>
        <v>22243.670000000002</v>
      </c>
      <c r="E11" t="s">
        <v>275</v>
      </c>
      <c r="F11" t="s">
        <v>280</v>
      </c>
    </row>
    <row r="12" spans="1:6" x14ac:dyDescent="0.25">
      <c r="A12">
        <v>9</v>
      </c>
      <c r="B12" t="s">
        <v>274</v>
      </c>
      <c r="C12">
        <f>6750.66+14414.3</f>
        <v>21164.959999999999</v>
      </c>
      <c r="D12">
        <f>6750.66+14414.3</f>
        <v>21164.959999999999</v>
      </c>
      <c r="E12" t="s">
        <v>275</v>
      </c>
      <c r="F12" t="s">
        <v>280</v>
      </c>
    </row>
    <row r="13" spans="1:6" x14ac:dyDescent="0.25">
      <c r="A13">
        <v>10</v>
      </c>
      <c r="B13" t="s">
        <v>274</v>
      </c>
      <c r="C13">
        <f>6750.66+14414.3</f>
        <v>21164.959999999999</v>
      </c>
      <c r="D13">
        <f>6750.66+14414.3</f>
        <v>21164.959999999999</v>
      </c>
      <c r="E13" t="s">
        <v>275</v>
      </c>
      <c r="F13" t="s">
        <v>280</v>
      </c>
    </row>
    <row r="14" spans="1:6" x14ac:dyDescent="0.25">
      <c r="A14">
        <v>11</v>
      </c>
      <c r="B14" t="s">
        <v>274</v>
      </c>
      <c r="C14">
        <f>6646.92+17071.7</f>
        <v>23718.620000000003</v>
      </c>
      <c r="D14">
        <f>6646.92+17071.7</f>
        <v>23718.620000000003</v>
      </c>
      <c r="E14" t="s">
        <v>275</v>
      </c>
      <c r="F14" t="s">
        <v>280</v>
      </c>
    </row>
    <row r="15" spans="1:6" x14ac:dyDescent="0.25">
      <c r="A15">
        <v>12</v>
      </c>
      <c r="B15" t="s">
        <v>274</v>
      </c>
      <c r="C15">
        <f>10697.82+17865.03</f>
        <v>28562.85</v>
      </c>
      <c r="D15">
        <f>10697.82+17865.03</f>
        <v>28562.85</v>
      </c>
      <c r="E15" t="s">
        <v>275</v>
      </c>
      <c r="F15" t="s">
        <v>280</v>
      </c>
    </row>
    <row r="16" spans="1:6" x14ac:dyDescent="0.25">
      <c r="A16">
        <v>13</v>
      </c>
      <c r="B16" t="s">
        <v>274</v>
      </c>
      <c r="C16">
        <f>5600+22210</f>
        <v>27810</v>
      </c>
      <c r="D16">
        <f>5600+22210</f>
        <v>27810</v>
      </c>
      <c r="E16" t="s">
        <v>275</v>
      </c>
      <c r="F16" t="s">
        <v>280</v>
      </c>
    </row>
    <row r="17" spans="1:6" x14ac:dyDescent="0.25">
      <c r="A17">
        <v>14</v>
      </c>
      <c r="B17" t="s">
        <v>274</v>
      </c>
      <c r="C17">
        <f>9512.16+18199.37</f>
        <v>27711.53</v>
      </c>
      <c r="D17">
        <f>9512.16+18199.37</f>
        <v>27711.53</v>
      </c>
      <c r="E17" t="s">
        <v>275</v>
      </c>
      <c r="F17" t="s">
        <v>280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topLeftCell="A3" workbookViewId="0">
      <selection activeCell="F5" sqref="F5:F1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276</v>
      </c>
      <c r="C4">
        <v>1200</v>
      </c>
      <c r="D4">
        <v>1200</v>
      </c>
      <c r="E4" t="s">
        <v>268</v>
      </c>
      <c r="F4" t="s">
        <v>292</v>
      </c>
    </row>
    <row r="5" spans="1:6" x14ac:dyDescent="0.25">
      <c r="A5">
        <v>2</v>
      </c>
      <c r="B5" t="s">
        <v>276</v>
      </c>
      <c r="C5">
        <v>924.12</v>
      </c>
      <c r="D5">
        <v>924.12</v>
      </c>
      <c r="E5" t="s">
        <v>268</v>
      </c>
      <c r="F5" t="s">
        <v>292</v>
      </c>
    </row>
    <row r="6" spans="1:6" x14ac:dyDescent="0.25">
      <c r="A6">
        <v>3</v>
      </c>
      <c r="B6" t="s">
        <v>276</v>
      </c>
      <c r="C6">
        <v>3069.9</v>
      </c>
      <c r="D6">
        <v>3069.9</v>
      </c>
      <c r="E6" t="s">
        <v>268</v>
      </c>
      <c r="F6" t="s">
        <v>292</v>
      </c>
    </row>
    <row r="7" spans="1:6" x14ac:dyDescent="0.25">
      <c r="A7">
        <v>4</v>
      </c>
      <c r="B7" t="s">
        <v>276</v>
      </c>
      <c r="C7">
        <v>2894.13</v>
      </c>
      <c r="D7">
        <v>2894.13</v>
      </c>
      <c r="E7" t="s">
        <v>268</v>
      </c>
      <c r="F7" t="s">
        <v>292</v>
      </c>
    </row>
    <row r="8" spans="1:6" x14ac:dyDescent="0.25">
      <c r="A8">
        <v>5</v>
      </c>
      <c r="B8" t="s">
        <v>276</v>
      </c>
      <c r="C8">
        <v>2043</v>
      </c>
      <c r="D8">
        <v>2043</v>
      </c>
      <c r="E8" t="s">
        <v>268</v>
      </c>
      <c r="F8" t="s">
        <v>292</v>
      </c>
    </row>
    <row r="9" spans="1:6" x14ac:dyDescent="0.25">
      <c r="A9">
        <v>6</v>
      </c>
      <c r="B9" t="s">
        <v>276</v>
      </c>
      <c r="C9">
        <v>2056.23</v>
      </c>
      <c r="D9">
        <v>2056.23</v>
      </c>
      <c r="E9" t="s">
        <v>268</v>
      </c>
      <c r="F9" t="s">
        <v>292</v>
      </c>
    </row>
    <row r="10" spans="1:6" x14ac:dyDescent="0.25">
      <c r="A10">
        <v>7</v>
      </c>
      <c r="B10" t="s">
        <v>276</v>
      </c>
      <c r="C10">
        <v>2056.23</v>
      </c>
      <c r="D10">
        <v>2056.23</v>
      </c>
      <c r="E10" t="s">
        <v>268</v>
      </c>
      <c r="F10" t="s">
        <v>292</v>
      </c>
    </row>
    <row r="11" spans="1:6" x14ac:dyDescent="0.25">
      <c r="A11">
        <v>8</v>
      </c>
      <c r="B11" t="s">
        <v>276</v>
      </c>
      <c r="C11">
        <v>1506.6</v>
      </c>
      <c r="D11">
        <v>1506.6</v>
      </c>
      <c r="E11" t="s">
        <v>268</v>
      </c>
      <c r="F11" t="s">
        <v>292</v>
      </c>
    </row>
    <row r="12" spans="1:6" x14ac:dyDescent="0.25">
      <c r="A12">
        <v>9</v>
      </c>
      <c r="B12" t="s">
        <v>276</v>
      </c>
      <c r="C12">
        <v>1446.57</v>
      </c>
      <c r="D12">
        <v>1446.57</v>
      </c>
      <c r="E12" t="s">
        <v>268</v>
      </c>
      <c r="F12" t="s">
        <v>292</v>
      </c>
    </row>
    <row r="13" spans="1:6" x14ac:dyDescent="0.25">
      <c r="A13">
        <v>10</v>
      </c>
      <c r="B13" t="s">
        <v>276</v>
      </c>
      <c r="C13">
        <v>1446.57</v>
      </c>
      <c r="D13">
        <v>1446.57</v>
      </c>
      <c r="E13" t="s">
        <v>268</v>
      </c>
      <c r="F13" t="s">
        <v>292</v>
      </c>
    </row>
    <row r="14" spans="1:6" x14ac:dyDescent="0.25">
      <c r="A14">
        <v>11</v>
      </c>
      <c r="B14" t="s">
        <v>276</v>
      </c>
      <c r="C14">
        <v>1424.34</v>
      </c>
      <c r="D14">
        <v>1424.34</v>
      </c>
      <c r="E14" t="s">
        <v>268</v>
      </c>
      <c r="F14" t="s">
        <v>292</v>
      </c>
    </row>
    <row r="15" spans="1:6" x14ac:dyDescent="0.25">
      <c r="A15">
        <v>12</v>
      </c>
      <c r="B15" t="s">
        <v>276</v>
      </c>
      <c r="C15">
        <v>2292.39</v>
      </c>
      <c r="D15">
        <v>2292.39</v>
      </c>
      <c r="E15" t="s">
        <v>268</v>
      </c>
      <c r="F15" t="s">
        <v>292</v>
      </c>
    </row>
    <row r="16" spans="1:6" x14ac:dyDescent="0.25">
      <c r="A16">
        <v>13</v>
      </c>
      <c r="B16" t="s">
        <v>276</v>
      </c>
      <c r="C16">
        <v>1200</v>
      </c>
      <c r="D16">
        <v>1200</v>
      </c>
      <c r="E16" t="s">
        <v>268</v>
      </c>
      <c r="F16" t="s">
        <v>292</v>
      </c>
    </row>
    <row r="17" spans="1:6" x14ac:dyDescent="0.25">
      <c r="A17">
        <v>14</v>
      </c>
      <c r="B17" t="s">
        <v>276</v>
      </c>
      <c r="C17">
        <v>2038.32</v>
      </c>
      <c r="D17">
        <v>2038.32</v>
      </c>
      <c r="E17" t="s">
        <v>268</v>
      </c>
      <c r="F17" t="s">
        <v>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2026-01-14T18:19:18Z</dcterms:modified>
</cp:coreProperties>
</file>