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284\Downloads\"/>
    </mc:Choice>
  </mc:AlternateContent>
  <xr:revisionPtr revIDLastSave="0" documentId="13_ncr:1_{12DCC99F-73FA-4C0A-BB95-7478584DA9FD}" xr6:coauthVersionLast="47" xr6:coauthVersionMax="47" xr10:uidLastSave="{00000000-0000-0000-0000-000000000000}"/>
  <bookViews>
    <workbookView xWindow="-120" yWindow="-120" windowWidth="20730" windowHeight="11160" firstSheet="2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11" i="1" l="1"/>
  <c r="C10" i="6"/>
  <c r="C9" i="6"/>
  <c r="C8" i="6"/>
  <c r="C6" i="6"/>
  <c r="C5" i="6"/>
  <c r="C4" i="6"/>
  <c r="D10" i="6"/>
  <c r="D8" i="6"/>
  <c r="D6" i="6"/>
  <c r="D5" i="6"/>
  <c r="D4" i="6"/>
  <c r="O14" i="1"/>
  <c r="O13" i="1"/>
  <c r="O12" i="1"/>
  <c r="O10" i="1"/>
  <c r="M10" i="1"/>
  <c r="O9" i="1"/>
  <c r="O8" i="1"/>
  <c r="M14" i="1"/>
  <c r="M13" i="1"/>
  <c r="M12" i="1"/>
  <c r="M8" i="1"/>
  <c r="O11" i="1"/>
  <c r="M9" i="1"/>
</calcChain>
</file>

<file path=xl/sharedStrings.xml><?xml version="1.0" encoding="utf-8"?>
<sst xmlns="http://schemas.openxmlformats.org/spreadsheetml/2006/main" count="653" uniqueCount="270">
  <si>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</si>
  <si>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</si>
  <si>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</si>
  <si>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</si>
  <si>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</si>
  <si>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</si>
  <si>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</si>
  <si>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</si>
  <si>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</si>
  <si>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</si>
  <si>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</si>
  <si>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</si>
  <si>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</si>
  <si>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</si>
  <si>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</si>
  <si>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</si>
  <si>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</si>
  <si>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</si>
  <si>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</si>
  <si>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</si>
  <si>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</si>
  <si>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</si>
  <si>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</si>
  <si>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</si>
  <si>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</si>
  <si>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</si>
  <si>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</si>
  <si>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</si>
  <si>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</si>
  <si>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</si>
  <si>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</si>
  <si>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</si>
  <si>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</si>
  <si>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</si>
  <si>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</si>
  <si>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</si>
  <si>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</si>
  <si>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</si>
  <si>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</si>
  <si>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</si>
  <si>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</si>
  <si>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</si>
  <si>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</si>
  <si>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</si>
  <si>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</si>
  <si>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</si>
  <si>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</si>
  <si>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</si>
  <si>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</si>
  <si>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</si>
  <si>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</si>
  <si>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</si>
  <si>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</si>
  <si>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</si>
  <si>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</si>
  <si>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</si>
  <si>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</si>
  <si>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</si>
  <si>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</si>
  <si>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</si>
  <si>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</si>
  <si>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</si>
  <si>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</si>
  <si>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</si>
  <si>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</si>
  <si>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</si>
  <si>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</si>
  <si>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</si>
  <si>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</si>
  <si>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</si>
  <si>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</si>
  <si>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</si>
  <si>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</si>
  <si>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</si>
  <si>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</si>
  <si>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</si>
  <si>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</si>
  <si>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</si>
  <si>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</si>
  <si>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</si>
  <si>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</si>
  <si>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</si>
  <si>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</si>
  <si>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</si>
  <si>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</si>
  <si>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</si>
  <si>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</si>
  <si>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</si>
  <si>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</si>
  <si>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</si>
  <si>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</si>
  <si>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</si>
  <si>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</si>
  <si>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</si>
  <si>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</si>
  <si>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</si>
  <si>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</si>
  <si>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</si>
  <si>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</si>
  <si>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</si>
  <si>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</si>
  <si>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</si>
  <si>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</si>
  <si>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</si>
  <si>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</si>
  <si>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</si>
  <si>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</si>
  <si>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</si>
  <si>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</si>
  <si>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</si>
  <si>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</si>
  <si>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</si>
  <si>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</si>
  <si>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</si>
  <si>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</si>
  <si>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</si>
  <si>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</si>
  <si>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</si>
  <si>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</si>
  <si>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</si>
  <si>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</si>
  <si>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</si>
  <si>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</si>
  <si>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</si>
  <si>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</si>
  <si>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</si>
  <si>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</si>
  <si>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</si>
  <si>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</si>
  <si>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</si>
  <si>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</si>
  <si>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</si>
  <si>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</si>
  <si>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</si>
  <si>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</si>
  <si>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</si>
  <si>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</si>
  <si>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</si>
  <si>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</si>
  <si>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</si>
  <si>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</si>
  <si>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</si>
  <si>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</si>
  <si>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</si>
  <si>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</si>
  <si>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</si>
  <si>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</si>
  <si>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</si>
  <si>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</si>
  <si>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</si>
  <si>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</si>
  <si>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</si>
  <si>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</si>
  <si>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</si>
  <si>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</si>
  <si>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</si>
  <si>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</si>
  <si>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</si>
  <si>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</si>
  <si>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</si>
  <si>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</si>
  <si>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</si>
  <si>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</si>
  <si>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</si>
  <si>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</si>
  <si>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</si>
  <si>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</si>
  <si>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</si>
  <si>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</si>
  <si>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</si>
  <si>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</si>
  <si>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</si>
  <si>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</si>
  <si>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</si>
  <si>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</si>
  <si>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</si>
  <si>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</si>
  <si>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</si>
  <si>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</si>
  <si>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</si>
  <si>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</si>
  <si>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</si>
  <si>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</si>
  <si>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</si>
  <si>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</si>
  <si>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</si>
  <si>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</si>
  <si>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</si>
  <si>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</si>
  <si>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</si>
  <si>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</si>
  <si>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</si>
  <si>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</si>
  <si>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</si>
  <si>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</si>
  <si>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</si>
  <si>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</si>
  <si>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</si>
  <si>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</si>
  <si>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</si>
  <si>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</si>
  <si>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</si>
  <si>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</si>
  <si>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</si>
  <si>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</si>
  <si>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</si>
  <si>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</si>
  <si>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</si>
  <si>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</si>
  <si>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</si>
  <si>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</si>
  <si>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</si>
  <si>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</si>
  <si>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</si>
  <si>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 xml:space="preserve">Jefa de Oficina </t>
  </si>
  <si>
    <t xml:space="preserve">Jefa Comercial  y Administrativo </t>
  </si>
  <si>
    <t xml:space="preserve">Aux. Comercial </t>
  </si>
  <si>
    <t>Cajera</t>
  </si>
  <si>
    <t xml:space="preserve">Fontanero </t>
  </si>
  <si>
    <t xml:space="preserve">Jefatura de Oficina </t>
  </si>
  <si>
    <t xml:space="preserve">Seccion Comercial </t>
  </si>
  <si>
    <t xml:space="preserve">Operación y manttenimiento </t>
  </si>
  <si>
    <t xml:space="preserve">Selina </t>
  </si>
  <si>
    <t>Elizabeth</t>
  </si>
  <si>
    <t xml:space="preserve">Gilberto </t>
  </si>
  <si>
    <t xml:space="preserve">Sandra </t>
  </si>
  <si>
    <t xml:space="preserve">David </t>
  </si>
  <si>
    <t xml:space="preserve">Guillermo </t>
  </si>
  <si>
    <t xml:space="preserve">Manuel de Jesus </t>
  </si>
  <si>
    <t>Aguirre</t>
  </si>
  <si>
    <t>Uscanga</t>
  </si>
  <si>
    <t xml:space="preserve">Cruz </t>
  </si>
  <si>
    <t>Estrada</t>
  </si>
  <si>
    <t xml:space="preserve">Muñoz </t>
  </si>
  <si>
    <t xml:space="preserve">Jimenez </t>
  </si>
  <si>
    <t xml:space="preserve">Montane </t>
  </si>
  <si>
    <t xml:space="preserve">Roman </t>
  </si>
  <si>
    <t xml:space="preserve">Lopez </t>
  </si>
  <si>
    <t xml:space="preserve">Portela </t>
  </si>
  <si>
    <t xml:space="preserve">Ruiz </t>
  </si>
  <si>
    <t xml:space="preserve">Sosa </t>
  </si>
  <si>
    <t>Sección Comercial y Administrativa</t>
  </si>
  <si>
    <t>Pesos</t>
  </si>
  <si>
    <t xml:space="preserve">Quincenal </t>
  </si>
  <si>
    <t>Anual</t>
  </si>
  <si>
    <t>pesos mexicanos</t>
  </si>
  <si>
    <t xml:space="preserve">unica </t>
  </si>
  <si>
    <t xml:space="preserve">Ninguna </t>
  </si>
  <si>
    <t xml:space="preserve">pesos mexicanos </t>
  </si>
  <si>
    <t xml:space="preserve">ninguna </t>
  </si>
  <si>
    <t xml:space="preserve">No se cuenta con pago de dietas </t>
  </si>
  <si>
    <t xml:space="preserve">Anual </t>
  </si>
  <si>
    <t xml:space="preserve">No se tienen otras prestaciones </t>
  </si>
  <si>
    <t xml:space="preserve">No se cuenta con percepciones adicionales al respecto </t>
  </si>
  <si>
    <t xml:space="preserve">No se cuentan con pagos de comision </t>
  </si>
  <si>
    <t xml:space="preserve">UNIFORMES </t>
  </si>
  <si>
    <t>PRIMA VACACIONAL</t>
  </si>
  <si>
    <t>SEMESTRAL</t>
  </si>
  <si>
    <t>Ninguna</t>
  </si>
  <si>
    <t>No se encuentra esta prestacion</t>
  </si>
  <si>
    <t>Bono anual</t>
  </si>
  <si>
    <t>ANUAL</t>
  </si>
  <si>
    <t>No hubo percepciones adicionales</t>
  </si>
  <si>
    <t>Salario quincenal</t>
  </si>
  <si>
    <t>No se cuenta con gratificaciones este periodo</t>
  </si>
  <si>
    <t>No se cuenta con estimulos</t>
  </si>
  <si>
    <t xml:space="preserve">Oficina Operadora Saltabrranca.  esta información corresponde  al tercer trimestre del 2022. no se cuenta con jefatura tecnica </t>
  </si>
  <si>
    <t>Aux. Administrativo</t>
  </si>
  <si>
    <t>Seccion Administrativa</t>
  </si>
  <si>
    <t>AYUDA PARA UTILES ESCOLARES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</si>
</sst>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Calibri"/>
    </font>
    <font>
      <b/>
      <sz val="11"/>
      <color indexed="9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3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/>
    <xf numFmtId="4" fontId="2" fillId="0" borderId="0" xfId="0" applyNumberFormat="1" applyFont="1" applyAlignment="1"/>
    <xf numFmtId="0" fontId="2" fillId="0" borderId="0" xfId="0" applyFont="1" applyAlignment="1"/>
    <xf numFmtId="14" fontId="0" fillId="0" borderId="0" xfId="0" applyNumberFormat="1">
      <alignment vertical="center"/>
    </xf>
    <xf numFmtId="49" fontId="4" fillId="0" borderId="0" xfId="0" applyNumberFormat="1" applyFont="1" applyAlignment="1"/>
    <xf numFmtId="0" fontId="1" fillId="2" borderId="1" xfId="0" applyFont="1" applyFill="1" applyBorder="1" applyAlignment="1">
      <alignment horizontal="center" wrapText="1"/>
    </xf>
    <xf numFmtId="0" fontId="0" fillId="4" borderId="0" xfId="0" applyFill="1">
      <alignment vertical="center"/>
    </xf>
    <xf numFmtId="0" fontId="2" fillId="4" borderId="0" xfId="0" applyFont="1" applyFill="1" applyAlignment="1"/>
    <xf numFmtId="0" fontId="5" fillId="4" borderId="0" xfId="0" applyFont="1" applyFill="1">
      <alignment vertical="center"/>
    </xf>
    <xf numFmtId="0" fontId="1" fillId="2" borderId="1" xfId="0" applyFont="1" applyFill="1" applyBorder="1" applyAlignment="1">
      <alignment horizontal="center" wrapText="1"/>
    </xf>
    <xf numFmtId="0" fontId="2" fillId="0" borderId="0" xfId="0" applyFont="1" applyAlignment="1"/>
    <xf numFmtId="0" fontId="3" fillId="3" borderId="1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www.wps.cn/officeDocument/2020/cellImage" Target="NUL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4"/>
  <sheetViews>
    <sheetView topLeftCell="AC2" zoomScaleNormal="100" workbookViewId="0">
      <selection activeCell="AE8" sqref="AE8"/>
    </sheetView>
  </sheetViews>
  <sheetFormatPr baseColWidth="10" defaultColWidth="9" defaultRowHeight="15"/>
  <cols>
    <col min="1" max="1" width="8" customWidth="1"/>
    <col min="2" max="2" width="36.42578125" customWidth="1"/>
    <col min="3" max="3" width="38.5703125" customWidth="1"/>
    <col min="4" max="4" width="41.7109375" customWidth="1"/>
    <col min="5" max="5" width="21" customWidth="1"/>
    <col min="6" max="6" width="33.85546875" customWidth="1"/>
    <col min="7" max="7" width="21.28515625" customWidth="1"/>
    <col min="8" max="8" width="17.42578125" customWidth="1"/>
    <col min="9" max="9" width="10.28515625" customWidth="1"/>
    <col min="10" max="10" width="13.5703125" customWidth="1"/>
    <col min="11" max="11" width="15.42578125" customWidth="1"/>
    <col min="12" max="12" width="14" customWidth="1"/>
    <col min="13" max="13" width="47.28515625" customWidth="1"/>
    <col min="14" max="14" width="36.7109375" customWidth="1"/>
    <col min="15" max="15" width="46.5703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customWidth="1"/>
    <col min="21" max="21" width="60.140625" customWidth="1"/>
    <col min="22" max="22" width="53.42578125" customWidth="1"/>
    <col min="23" max="23" width="57.28515625" customWidth="1"/>
    <col min="24" max="24" width="53" customWidth="1"/>
    <col min="25" max="25" width="52.85546875" customWidth="1"/>
    <col min="26" max="26" width="55.7109375" customWidth="1"/>
    <col min="27" max="27" width="64.28515625" customWidth="1"/>
    <col min="28" max="28" width="68.7109375" customWidth="1"/>
    <col min="29" max="29" width="46" customWidth="1"/>
    <col min="30" max="30" width="73.140625" customWidth="1"/>
    <col min="31" max="31" width="17.5703125" customWidth="1"/>
    <col min="32" max="32" width="20.140625" customWidth="1"/>
    <col min="33" max="33" width="8" customWidth="1"/>
  </cols>
  <sheetData>
    <row r="1" spans="1:33" hidden="1">
      <c r="A1" t="s">
        <v>0</v>
      </c>
    </row>
    <row r="2" spans="1:3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>
      <c r="A6" s="11" t="s">
        <v>48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</row>
    <row r="7" spans="1:33" ht="38.25">
      <c r="A7" s="1" t="s">
        <v>49</v>
      </c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</row>
    <row r="8" spans="1:33">
      <c r="A8">
        <v>2022</v>
      </c>
      <c r="B8" s="2">
        <v>44743</v>
      </c>
      <c r="C8" s="2">
        <v>44834</v>
      </c>
      <c r="D8" t="s">
        <v>84</v>
      </c>
      <c r="E8">
        <v>1</v>
      </c>
      <c r="F8" t="s">
        <v>214</v>
      </c>
      <c r="G8" t="s">
        <v>214</v>
      </c>
      <c r="H8" t="s">
        <v>219</v>
      </c>
      <c r="I8" t="s">
        <v>222</v>
      </c>
      <c r="J8" t="s">
        <v>229</v>
      </c>
      <c r="K8" t="s">
        <v>230</v>
      </c>
      <c r="L8" t="s">
        <v>93</v>
      </c>
      <c r="M8" s="3">
        <f>10203.69*2</f>
        <v>20407.38</v>
      </c>
      <c r="N8" t="s">
        <v>242</v>
      </c>
      <c r="O8" s="3">
        <f>8176.24*2</f>
        <v>16352.48</v>
      </c>
      <c r="P8" t="s">
        <v>245</v>
      </c>
      <c r="Q8" s="9">
        <v>1</v>
      </c>
      <c r="R8">
        <v>1</v>
      </c>
      <c r="S8">
        <v>1</v>
      </c>
      <c r="T8" s="8">
        <v>1</v>
      </c>
      <c r="U8" s="4">
        <v>1</v>
      </c>
      <c r="V8" s="4">
        <v>1</v>
      </c>
      <c r="W8" s="4">
        <v>1</v>
      </c>
      <c r="X8" s="4">
        <v>1</v>
      </c>
      <c r="Y8" s="9">
        <v>1</v>
      </c>
      <c r="Z8" s="4">
        <v>1</v>
      </c>
      <c r="AA8" s="4">
        <v>1</v>
      </c>
      <c r="AB8" s="4">
        <v>1</v>
      </c>
      <c r="AC8" s="4">
        <v>1</v>
      </c>
      <c r="AD8" t="s">
        <v>241</v>
      </c>
      <c r="AE8" s="5">
        <v>44875</v>
      </c>
      <c r="AF8" s="2">
        <v>44834</v>
      </c>
      <c r="AG8" s="6" t="s">
        <v>266</v>
      </c>
    </row>
    <row r="9" spans="1:33">
      <c r="A9">
        <v>2022</v>
      </c>
      <c r="B9" s="2">
        <v>44743</v>
      </c>
      <c r="C9" s="2">
        <v>44834</v>
      </c>
      <c r="D9" t="s">
        <v>84</v>
      </c>
      <c r="E9">
        <v>2</v>
      </c>
      <c r="F9" t="s">
        <v>215</v>
      </c>
      <c r="G9" t="s">
        <v>215</v>
      </c>
      <c r="H9" t="s">
        <v>219</v>
      </c>
      <c r="I9" t="s">
        <v>223</v>
      </c>
      <c r="J9" t="s">
        <v>231</v>
      </c>
      <c r="K9" t="s">
        <v>232</v>
      </c>
      <c r="L9" t="s">
        <v>93</v>
      </c>
      <c r="M9" s="3">
        <f>6056.64*2</f>
        <v>12113.28</v>
      </c>
      <c r="N9" t="s">
        <v>242</v>
      </c>
      <c r="O9" s="3">
        <f>5168.07*2</f>
        <v>10336.14</v>
      </c>
      <c r="P9" s="4" t="s">
        <v>245</v>
      </c>
      <c r="Q9" s="9">
        <v>2</v>
      </c>
      <c r="R9">
        <v>2</v>
      </c>
      <c r="S9">
        <v>2</v>
      </c>
      <c r="T9" s="8">
        <v>2</v>
      </c>
      <c r="U9" s="4">
        <v>2</v>
      </c>
      <c r="V9" s="4">
        <v>2</v>
      </c>
      <c r="W9" s="4">
        <v>2</v>
      </c>
      <c r="X9" s="4">
        <v>2</v>
      </c>
      <c r="Y9" s="9">
        <v>2</v>
      </c>
      <c r="Z9" s="4">
        <v>2</v>
      </c>
      <c r="AA9" s="4">
        <v>2</v>
      </c>
      <c r="AB9" s="4">
        <v>2</v>
      </c>
      <c r="AC9" s="4">
        <v>2</v>
      </c>
      <c r="AD9" t="s">
        <v>241</v>
      </c>
      <c r="AE9" s="5">
        <v>44875</v>
      </c>
      <c r="AF9" s="2">
        <v>44834</v>
      </c>
      <c r="AG9" s="6" t="s">
        <v>266</v>
      </c>
    </row>
    <row r="10" spans="1:33">
      <c r="A10">
        <v>2022</v>
      </c>
      <c r="B10" s="2">
        <v>44743</v>
      </c>
      <c r="C10" s="2">
        <v>44834</v>
      </c>
      <c r="D10" t="s">
        <v>83</v>
      </c>
      <c r="E10">
        <v>4</v>
      </c>
      <c r="F10" t="s">
        <v>216</v>
      </c>
      <c r="G10" t="s">
        <v>216</v>
      </c>
      <c r="H10" t="s">
        <v>220</v>
      </c>
      <c r="I10" t="s">
        <v>224</v>
      </c>
      <c r="J10" t="s">
        <v>233</v>
      </c>
      <c r="K10" t="s">
        <v>234</v>
      </c>
      <c r="L10" t="s">
        <v>94</v>
      </c>
      <c r="M10" s="3">
        <f>6441.9*2</f>
        <v>12883.8</v>
      </c>
      <c r="N10" t="s">
        <v>242</v>
      </c>
      <c r="O10" s="3">
        <f>3514.85*2</f>
        <v>7029.7</v>
      </c>
      <c r="P10" s="4" t="s">
        <v>245</v>
      </c>
      <c r="Q10" s="9">
        <v>3</v>
      </c>
      <c r="R10" s="4">
        <v>3</v>
      </c>
      <c r="S10">
        <v>3</v>
      </c>
      <c r="T10" s="8">
        <v>3</v>
      </c>
      <c r="U10" s="4">
        <v>3</v>
      </c>
      <c r="V10" s="4">
        <v>3</v>
      </c>
      <c r="W10" s="4">
        <v>3</v>
      </c>
      <c r="X10" s="4">
        <v>3</v>
      </c>
      <c r="Y10" s="9">
        <v>3</v>
      </c>
      <c r="Z10" s="4">
        <v>3</v>
      </c>
      <c r="AA10" s="4">
        <v>3</v>
      </c>
      <c r="AB10" s="4">
        <v>3</v>
      </c>
      <c r="AC10" s="4">
        <v>3</v>
      </c>
      <c r="AD10" t="s">
        <v>241</v>
      </c>
      <c r="AE10" s="5">
        <v>44875</v>
      </c>
      <c r="AF10" s="2">
        <v>44834</v>
      </c>
      <c r="AG10" s="6" t="s">
        <v>266</v>
      </c>
    </row>
    <row r="11" spans="1:33">
      <c r="A11">
        <v>2022</v>
      </c>
      <c r="B11" s="2">
        <v>44743</v>
      </c>
      <c r="C11" s="2">
        <v>44834</v>
      </c>
      <c r="D11" t="s">
        <v>83</v>
      </c>
      <c r="E11">
        <v>4</v>
      </c>
      <c r="F11" t="s">
        <v>217</v>
      </c>
      <c r="G11" t="s">
        <v>217</v>
      </c>
      <c r="H11" t="s">
        <v>220</v>
      </c>
      <c r="I11" t="s">
        <v>225</v>
      </c>
      <c r="J11" t="s">
        <v>235</v>
      </c>
      <c r="K11" t="s">
        <v>236</v>
      </c>
      <c r="L11" t="s">
        <v>93</v>
      </c>
      <c r="M11" s="3">
        <f>6996.2*2</f>
        <v>13992.4</v>
      </c>
      <c r="N11" t="s">
        <v>242</v>
      </c>
      <c r="O11" s="3">
        <f>4331.19*2</f>
        <v>8662.3799999999992</v>
      </c>
      <c r="P11" s="4" t="s">
        <v>245</v>
      </c>
      <c r="Q11" s="9">
        <v>4</v>
      </c>
      <c r="R11" s="4">
        <v>4</v>
      </c>
      <c r="S11">
        <v>4</v>
      </c>
      <c r="T11" s="8">
        <v>4</v>
      </c>
      <c r="U11" s="4">
        <v>4</v>
      </c>
      <c r="V11" s="4">
        <v>4</v>
      </c>
      <c r="W11" s="4">
        <v>4</v>
      </c>
      <c r="X11" s="4">
        <v>4</v>
      </c>
      <c r="Y11" s="9">
        <v>4</v>
      </c>
      <c r="Z11" s="4">
        <v>4</v>
      </c>
      <c r="AA11" s="4">
        <v>4</v>
      </c>
      <c r="AB11" s="4">
        <v>4</v>
      </c>
      <c r="AC11" s="4">
        <v>4</v>
      </c>
      <c r="AD11" t="s">
        <v>241</v>
      </c>
      <c r="AE11" s="5">
        <v>44875</v>
      </c>
      <c r="AF11" s="2">
        <v>44834</v>
      </c>
      <c r="AG11" s="6" t="s">
        <v>266</v>
      </c>
    </row>
    <row r="12" spans="1:33">
      <c r="A12">
        <v>2022</v>
      </c>
      <c r="B12" s="2">
        <v>44743</v>
      </c>
      <c r="C12" s="2">
        <v>44834</v>
      </c>
      <c r="D12" t="s">
        <v>84</v>
      </c>
      <c r="E12">
        <v>4</v>
      </c>
      <c r="F12" t="s">
        <v>267</v>
      </c>
      <c r="G12" t="s">
        <v>267</v>
      </c>
      <c r="H12" t="s">
        <v>268</v>
      </c>
      <c r="I12" t="s">
        <v>226</v>
      </c>
      <c r="J12" t="s">
        <v>231</v>
      </c>
      <c r="K12" t="s">
        <v>237</v>
      </c>
      <c r="L12" t="s">
        <v>94</v>
      </c>
      <c r="M12" s="3">
        <f>3237.74*2</f>
        <v>6475.48</v>
      </c>
      <c r="N12" t="s">
        <v>242</v>
      </c>
      <c r="O12" s="3">
        <f>3029.04*2</f>
        <v>6058.08</v>
      </c>
      <c r="P12" s="4" t="s">
        <v>245</v>
      </c>
      <c r="Q12" s="9">
        <v>5</v>
      </c>
      <c r="R12" s="4">
        <v>5</v>
      </c>
      <c r="S12">
        <v>5</v>
      </c>
      <c r="T12" s="8">
        <v>5</v>
      </c>
      <c r="U12" s="4">
        <v>5</v>
      </c>
      <c r="V12" s="4">
        <v>5</v>
      </c>
      <c r="W12" s="4">
        <v>5</v>
      </c>
      <c r="X12" s="4">
        <v>5</v>
      </c>
      <c r="Y12" s="9">
        <v>5</v>
      </c>
      <c r="Z12" s="4">
        <v>5</v>
      </c>
      <c r="AA12" s="4">
        <v>5</v>
      </c>
      <c r="AB12" s="4">
        <v>5</v>
      </c>
      <c r="AC12" s="4">
        <v>5</v>
      </c>
      <c r="AD12" t="s">
        <v>241</v>
      </c>
      <c r="AE12" s="5">
        <v>44875</v>
      </c>
      <c r="AF12" s="2">
        <v>44834</v>
      </c>
      <c r="AG12" s="6" t="s">
        <v>266</v>
      </c>
    </row>
    <row r="13" spans="1:33">
      <c r="A13">
        <v>2022</v>
      </c>
      <c r="B13" s="2">
        <v>44743</v>
      </c>
      <c r="C13" s="2">
        <v>44834</v>
      </c>
      <c r="D13" t="s">
        <v>83</v>
      </c>
      <c r="E13">
        <v>4</v>
      </c>
      <c r="F13" t="s">
        <v>218</v>
      </c>
      <c r="G13" t="s">
        <v>218</v>
      </c>
      <c r="H13" t="s">
        <v>221</v>
      </c>
      <c r="I13" t="s">
        <v>227</v>
      </c>
      <c r="J13" t="s">
        <v>238</v>
      </c>
      <c r="K13" t="s">
        <v>239</v>
      </c>
      <c r="L13" t="s">
        <v>94</v>
      </c>
      <c r="M13" s="3">
        <f>3943.65*2</f>
        <v>7887.3</v>
      </c>
      <c r="N13" t="s">
        <v>242</v>
      </c>
      <c r="O13" s="3">
        <f>1910.97*2</f>
        <v>3821.94</v>
      </c>
      <c r="P13" s="4" t="s">
        <v>245</v>
      </c>
      <c r="Q13" s="9">
        <v>6</v>
      </c>
      <c r="R13" s="4">
        <v>6</v>
      </c>
      <c r="S13">
        <v>6</v>
      </c>
      <c r="T13" s="8">
        <v>6</v>
      </c>
      <c r="U13" s="4">
        <v>6</v>
      </c>
      <c r="V13" s="4">
        <v>6</v>
      </c>
      <c r="W13" s="4">
        <v>6</v>
      </c>
      <c r="X13" s="4">
        <v>6</v>
      </c>
      <c r="Y13" s="9">
        <v>6</v>
      </c>
      <c r="Z13" s="4">
        <v>6</v>
      </c>
      <c r="AA13" s="4">
        <v>6</v>
      </c>
      <c r="AB13" s="4">
        <v>6</v>
      </c>
      <c r="AC13" s="4">
        <v>6</v>
      </c>
      <c r="AD13" t="s">
        <v>241</v>
      </c>
      <c r="AE13" s="5">
        <v>44875</v>
      </c>
      <c r="AF13" s="2">
        <v>44834</v>
      </c>
      <c r="AG13" s="6" t="s">
        <v>266</v>
      </c>
    </row>
    <row r="14" spans="1:33">
      <c r="A14">
        <v>2022</v>
      </c>
      <c r="B14" s="2">
        <v>44743</v>
      </c>
      <c r="C14" s="2">
        <v>44834</v>
      </c>
      <c r="D14" t="s">
        <v>83</v>
      </c>
      <c r="E14">
        <v>4</v>
      </c>
      <c r="F14" t="s">
        <v>218</v>
      </c>
      <c r="G14" t="s">
        <v>218</v>
      </c>
      <c r="H14" t="s">
        <v>221</v>
      </c>
      <c r="I14" t="s">
        <v>228</v>
      </c>
      <c r="J14" t="s">
        <v>240</v>
      </c>
      <c r="K14" t="s">
        <v>234</v>
      </c>
      <c r="L14" t="s">
        <v>94</v>
      </c>
      <c r="M14" s="3">
        <f>3943.65*2</f>
        <v>7887.3</v>
      </c>
      <c r="N14" t="s">
        <v>242</v>
      </c>
      <c r="O14" s="3">
        <f>3059.18*2</f>
        <v>6118.36</v>
      </c>
      <c r="P14" s="4" t="s">
        <v>245</v>
      </c>
      <c r="Q14" s="9">
        <v>7</v>
      </c>
      <c r="R14" s="4">
        <v>7</v>
      </c>
      <c r="S14">
        <v>7</v>
      </c>
      <c r="T14" s="8">
        <v>7</v>
      </c>
      <c r="U14" s="4">
        <v>7</v>
      </c>
      <c r="V14" s="4">
        <v>7</v>
      </c>
      <c r="W14" s="4">
        <v>7</v>
      </c>
      <c r="X14" s="4">
        <v>7</v>
      </c>
      <c r="Y14" s="9">
        <v>7</v>
      </c>
      <c r="Z14" s="4">
        <v>7</v>
      </c>
      <c r="AA14" s="4">
        <v>7</v>
      </c>
      <c r="AB14" s="4">
        <v>7</v>
      </c>
      <c r="AC14" s="4">
        <v>7</v>
      </c>
      <c r="AD14" t="s">
        <v>241</v>
      </c>
      <c r="AE14" s="5">
        <v>44875</v>
      </c>
      <c r="AF14" s="2">
        <v>44834</v>
      </c>
      <c r="AG14" s="6" t="s">
        <v>266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2" xr:uid="{00000000-0002-0000-0000-000000000000}">
      <formula1>Hidden_13</formula1>
    </dataValidation>
    <dataValidation type="list" allowBlank="1" showErrorMessage="1" sqref="L8:L92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5"/>
  <sheetData>
    <row r="1" spans="1:1">
      <c r="A1" t="s">
        <v>93</v>
      </c>
    </row>
    <row r="2" spans="1:1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0"/>
  <sheetViews>
    <sheetView topLeftCell="A3" workbookViewId="0">
      <selection activeCell="B4" sqref="B4:B10"/>
    </sheetView>
  </sheetViews>
  <sheetFormatPr baseColWidth="10" defaultColWidth="9" defaultRowHeight="15"/>
  <cols>
    <col min="1" max="1" width="3.42578125" customWidth="1"/>
    <col min="2" max="2" width="59.85546875" customWidth="1"/>
    <col min="3" max="3" width="57.85546875" customWidth="1"/>
    <col min="4" max="4" width="57" customWidth="1"/>
    <col min="5" max="5" width="62.28515625" customWidth="1"/>
    <col min="6" max="6" width="58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>
      <c r="A3" s="7" t="s">
        <v>100</v>
      </c>
      <c r="B3" s="7" t="s">
        <v>101</v>
      </c>
      <c r="C3" s="7" t="s">
        <v>102</v>
      </c>
      <c r="D3" s="7" t="s">
        <v>103</v>
      </c>
      <c r="E3" s="7" t="s">
        <v>104</v>
      </c>
      <c r="F3" s="7" t="s">
        <v>105</v>
      </c>
    </row>
    <row r="4" spans="1:6">
      <c r="A4" s="8">
        <v>1</v>
      </c>
      <c r="B4" s="10" t="s">
        <v>262</v>
      </c>
      <c r="C4" s="8">
        <v>0</v>
      </c>
      <c r="D4" s="8">
        <v>0</v>
      </c>
      <c r="E4" s="8" t="s">
        <v>245</v>
      </c>
      <c r="F4" s="8" t="s">
        <v>246</v>
      </c>
    </row>
    <row r="5" spans="1:6" s="4" customFormat="1">
      <c r="A5" s="9">
        <v>2</v>
      </c>
      <c r="B5" s="10" t="s">
        <v>262</v>
      </c>
      <c r="C5" s="9">
        <v>0</v>
      </c>
      <c r="D5" s="9">
        <v>0</v>
      </c>
      <c r="E5" s="9" t="s">
        <v>245</v>
      </c>
      <c r="F5" s="9" t="s">
        <v>246</v>
      </c>
    </row>
    <row r="6" spans="1:6" s="4" customFormat="1">
      <c r="A6" s="9">
        <v>3</v>
      </c>
      <c r="B6" s="10" t="s">
        <v>262</v>
      </c>
      <c r="C6" s="9">
        <v>0</v>
      </c>
      <c r="D6" s="9">
        <v>0</v>
      </c>
      <c r="E6" s="9" t="s">
        <v>245</v>
      </c>
      <c r="F6" s="9" t="s">
        <v>246</v>
      </c>
    </row>
    <row r="7" spans="1:6" s="4" customFormat="1">
      <c r="A7" s="9">
        <v>4</v>
      </c>
      <c r="B7" s="10" t="s">
        <v>262</v>
      </c>
      <c r="C7" s="9">
        <v>0</v>
      </c>
      <c r="D7" s="9">
        <v>0</v>
      </c>
      <c r="E7" s="9" t="s">
        <v>245</v>
      </c>
      <c r="F7" s="9" t="s">
        <v>246</v>
      </c>
    </row>
    <row r="8" spans="1:6" s="4" customFormat="1">
      <c r="A8" s="9">
        <v>5</v>
      </c>
      <c r="B8" s="10" t="s">
        <v>262</v>
      </c>
      <c r="C8" s="9">
        <v>0</v>
      </c>
      <c r="D8" s="9">
        <v>0</v>
      </c>
      <c r="E8" s="9" t="s">
        <v>245</v>
      </c>
      <c r="F8" s="9" t="s">
        <v>246</v>
      </c>
    </row>
    <row r="9" spans="1:6" s="4" customFormat="1">
      <c r="A9" s="9">
        <v>6</v>
      </c>
      <c r="B9" s="10" t="s">
        <v>262</v>
      </c>
      <c r="C9" s="9">
        <v>0</v>
      </c>
      <c r="D9" s="9">
        <v>0</v>
      </c>
      <c r="E9" s="9" t="s">
        <v>245</v>
      </c>
      <c r="F9" s="9" t="s">
        <v>246</v>
      </c>
    </row>
    <row r="10" spans="1:6" s="4" customFormat="1">
      <c r="A10" s="9">
        <v>7</v>
      </c>
      <c r="B10" s="10" t="s">
        <v>262</v>
      </c>
      <c r="C10" s="9">
        <v>0</v>
      </c>
      <c r="D10" s="9">
        <v>0</v>
      </c>
      <c r="E10" s="9" t="s">
        <v>245</v>
      </c>
      <c r="F10" s="9" t="s">
        <v>246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0"/>
  <sheetViews>
    <sheetView topLeftCell="A3" workbookViewId="0">
      <selection activeCell="C14" sqref="C14"/>
    </sheetView>
  </sheetViews>
  <sheetFormatPr baseColWidth="10" defaultColWidth="9" defaultRowHeight="15"/>
  <cols>
    <col min="1" max="1" width="3.42578125" customWidth="1"/>
    <col min="2" max="2" width="58.42578125" customWidth="1"/>
    <col min="3" max="3" width="59.140625" customWidth="1"/>
  </cols>
  <sheetData>
    <row r="1" spans="1:3" hidden="1">
      <c r="B1" t="s">
        <v>10</v>
      </c>
      <c r="C1" t="s">
        <v>7</v>
      </c>
    </row>
    <row r="2" spans="1:3" hidden="1">
      <c r="B2" t="s">
        <v>106</v>
      </c>
      <c r="C2" t="s">
        <v>107</v>
      </c>
    </row>
    <row r="3" spans="1:3" ht="30">
      <c r="A3" s="7" t="s">
        <v>100</v>
      </c>
      <c r="B3" s="7" t="s">
        <v>108</v>
      </c>
      <c r="C3" s="7" t="s">
        <v>109</v>
      </c>
    </row>
    <row r="4" spans="1:3">
      <c r="A4">
        <v>1</v>
      </c>
      <c r="B4" t="s">
        <v>253</v>
      </c>
      <c r="C4" t="s">
        <v>247</v>
      </c>
    </row>
    <row r="5" spans="1:3">
      <c r="A5">
        <v>2</v>
      </c>
      <c r="B5" s="4" t="s">
        <v>253</v>
      </c>
      <c r="C5" s="4" t="s">
        <v>247</v>
      </c>
    </row>
    <row r="6" spans="1:3">
      <c r="A6">
        <v>3</v>
      </c>
      <c r="B6" s="4" t="s">
        <v>253</v>
      </c>
      <c r="C6" s="4" t="s">
        <v>247</v>
      </c>
    </row>
    <row r="7" spans="1:3">
      <c r="A7">
        <v>4</v>
      </c>
      <c r="B7" s="4" t="s">
        <v>253</v>
      </c>
      <c r="C7" s="4" t="s">
        <v>247</v>
      </c>
    </row>
    <row r="8" spans="1:3">
      <c r="A8">
        <v>5</v>
      </c>
      <c r="B8" s="4" t="s">
        <v>253</v>
      </c>
      <c r="C8" s="4" t="s">
        <v>247</v>
      </c>
    </row>
    <row r="9" spans="1:3">
      <c r="A9">
        <v>6</v>
      </c>
      <c r="B9" s="4" t="s">
        <v>253</v>
      </c>
      <c r="C9" s="4" t="s">
        <v>247</v>
      </c>
    </row>
    <row r="10" spans="1:3">
      <c r="A10">
        <v>7</v>
      </c>
      <c r="B10" s="4" t="s">
        <v>253</v>
      </c>
      <c r="C10" s="4" t="s">
        <v>247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0"/>
  <sheetViews>
    <sheetView topLeftCell="A3" workbookViewId="0">
      <selection activeCell="B4" sqref="B4:B10"/>
    </sheetView>
  </sheetViews>
  <sheetFormatPr baseColWidth="10" defaultColWidth="9" defaultRowHeight="15"/>
  <cols>
    <col min="1" max="1" width="3.42578125" customWidth="1"/>
    <col min="2" max="2" width="32.85546875" customWidth="1"/>
    <col min="3" max="3" width="30.28515625" customWidth="1"/>
    <col min="4" max="4" width="29.28515625" customWidth="1"/>
    <col min="5" max="5" width="34" customWidth="1"/>
    <col min="6" max="6" width="30.42578125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>
      <c r="A3" s="7" t="s">
        <v>100</v>
      </c>
      <c r="B3" s="7" t="s">
        <v>115</v>
      </c>
      <c r="C3" s="7" t="s">
        <v>116</v>
      </c>
      <c r="D3" s="7" t="s">
        <v>117</v>
      </c>
      <c r="E3" s="7" t="s">
        <v>118</v>
      </c>
      <c r="F3" s="7" t="s">
        <v>119</v>
      </c>
    </row>
    <row r="4" spans="1:6">
      <c r="A4">
        <v>1</v>
      </c>
      <c r="B4" t="s">
        <v>263</v>
      </c>
      <c r="C4" s="3">
        <f>20407.38/2</f>
        <v>10203.69</v>
      </c>
      <c r="D4" s="3">
        <f>16352.48/2</f>
        <v>8176.24</v>
      </c>
      <c r="E4" t="s">
        <v>248</v>
      </c>
      <c r="F4" t="s">
        <v>243</v>
      </c>
    </row>
    <row r="5" spans="1:6">
      <c r="A5">
        <v>2</v>
      </c>
      <c r="B5" t="s">
        <v>263</v>
      </c>
      <c r="C5" s="3">
        <f>12113.28/2</f>
        <v>6056.64</v>
      </c>
      <c r="D5" s="3">
        <f>10336.14/2</f>
        <v>5168.07</v>
      </c>
      <c r="E5" s="4" t="s">
        <v>248</v>
      </c>
      <c r="F5" t="s">
        <v>243</v>
      </c>
    </row>
    <row r="6" spans="1:6">
      <c r="A6">
        <v>3</v>
      </c>
      <c r="B6" t="s">
        <v>263</v>
      </c>
      <c r="C6" s="3">
        <f>12883.8/2</f>
        <v>6441.9</v>
      </c>
      <c r="D6" s="3">
        <f>7029.7/2</f>
        <v>3514.85</v>
      </c>
      <c r="E6" s="4" t="s">
        <v>248</v>
      </c>
      <c r="F6" t="s">
        <v>243</v>
      </c>
    </row>
    <row r="7" spans="1:6">
      <c r="A7">
        <v>4</v>
      </c>
      <c r="B7" t="s">
        <v>263</v>
      </c>
      <c r="C7" s="3">
        <v>6996.2</v>
      </c>
      <c r="D7" s="3">
        <v>5155.1099999999997</v>
      </c>
      <c r="E7" s="4" t="s">
        <v>248</v>
      </c>
      <c r="F7" t="s">
        <v>243</v>
      </c>
    </row>
    <row r="8" spans="1:6">
      <c r="A8">
        <v>5</v>
      </c>
      <c r="B8" t="s">
        <v>263</v>
      </c>
      <c r="C8" s="3">
        <f>6475.48/2</f>
        <v>3237.74</v>
      </c>
      <c r="D8" s="3">
        <f>6058.08/2</f>
        <v>3029.04</v>
      </c>
      <c r="E8" s="4" t="s">
        <v>248</v>
      </c>
      <c r="F8" t="s">
        <v>243</v>
      </c>
    </row>
    <row r="9" spans="1:6">
      <c r="A9">
        <v>6</v>
      </c>
      <c r="B9" t="s">
        <v>263</v>
      </c>
      <c r="C9" s="3">
        <f>7887.3/2</f>
        <v>3943.65</v>
      </c>
      <c r="D9" s="3">
        <v>1901.97</v>
      </c>
      <c r="E9" s="4" t="s">
        <v>248</v>
      </c>
      <c r="F9" t="s">
        <v>243</v>
      </c>
    </row>
    <row r="10" spans="1:6">
      <c r="A10">
        <v>7</v>
      </c>
      <c r="B10" t="s">
        <v>263</v>
      </c>
      <c r="C10" s="3">
        <f>7887.3/2</f>
        <v>3943.65</v>
      </c>
      <c r="D10" s="3">
        <f>6118.36/2</f>
        <v>3059.18</v>
      </c>
      <c r="E10" s="4" t="s">
        <v>248</v>
      </c>
      <c r="F10" t="s">
        <v>243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0"/>
  <sheetViews>
    <sheetView tabSelected="1" topLeftCell="A3" workbookViewId="0">
      <selection activeCell="A11" sqref="A11:XFD11"/>
    </sheetView>
  </sheetViews>
  <sheetFormatPr baseColWidth="10" defaultColWidth="9" defaultRowHeight="15"/>
  <cols>
    <col min="1" max="1" width="3.42578125" customWidth="1"/>
    <col min="2" max="2" width="51" customWidth="1"/>
    <col min="3" max="3" width="49.140625" customWidth="1"/>
    <col min="4" max="4" width="48.140625" customWidth="1"/>
    <col min="5" max="5" width="53.5703125" customWidth="1"/>
    <col min="6" max="6" width="49.28515625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>
      <c r="A3" s="7" t="s">
        <v>100</v>
      </c>
      <c r="B3" s="7" t="s">
        <v>125</v>
      </c>
      <c r="C3" s="7" t="s">
        <v>126</v>
      </c>
      <c r="D3" s="7" t="s">
        <v>127</v>
      </c>
      <c r="E3" s="7" t="s">
        <v>128</v>
      </c>
      <c r="F3" s="7" t="s">
        <v>129</v>
      </c>
    </row>
    <row r="4" spans="1:6">
      <c r="A4" s="8">
        <v>1</v>
      </c>
      <c r="B4" s="8" t="s">
        <v>259</v>
      </c>
      <c r="C4" s="8">
        <v>0</v>
      </c>
      <c r="D4" s="8">
        <v>0</v>
      </c>
      <c r="E4" s="8" t="s">
        <v>248</v>
      </c>
      <c r="F4" s="8" t="s">
        <v>258</v>
      </c>
    </row>
    <row r="5" spans="1:6">
      <c r="A5" s="8">
        <v>2</v>
      </c>
      <c r="B5" s="8" t="s">
        <v>259</v>
      </c>
      <c r="C5" s="8">
        <v>0</v>
      </c>
      <c r="D5" s="8">
        <v>0</v>
      </c>
      <c r="E5" s="9" t="s">
        <v>248</v>
      </c>
      <c r="F5" s="8" t="s">
        <v>258</v>
      </c>
    </row>
    <row r="6" spans="1:6">
      <c r="A6" s="8">
        <v>3</v>
      </c>
      <c r="B6" s="8" t="s">
        <v>259</v>
      </c>
      <c r="C6" s="8">
        <v>0</v>
      </c>
      <c r="D6" s="8">
        <v>0</v>
      </c>
      <c r="E6" s="9" t="s">
        <v>248</v>
      </c>
      <c r="F6" s="8" t="s">
        <v>258</v>
      </c>
    </row>
    <row r="7" spans="1:6">
      <c r="A7" s="8">
        <v>4</v>
      </c>
      <c r="B7" s="8" t="s">
        <v>259</v>
      </c>
      <c r="C7" s="8">
        <v>0</v>
      </c>
      <c r="D7" s="8">
        <v>0</v>
      </c>
      <c r="E7" s="9" t="s">
        <v>248</v>
      </c>
      <c r="F7" s="8" t="s">
        <v>258</v>
      </c>
    </row>
    <row r="8" spans="1:6">
      <c r="A8" s="8">
        <v>5</v>
      </c>
      <c r="B8" s="8" t="s">
        <v>259</v>
      </c>
      <c r="C8" s="8">
        <v>0</v>
      </c>
      <c r="D8" s="8">
        <v>0</v>
      </c>
      <c r="E8" s="9" t="s">
        <v>248</v>
      </c>
      <c r="F8" s="8" t="s">
        <v>258</v>
      </c>
    </row>
    <row r="9" spans="1:6">
      <c r="A9" s="8">
        <v>6</v>
      </c>
      <c r="B9" s="8" t="s">
        <v>259</v>
      </c>
      <c r="C9" s="8">
        <v>0</v>
      </c>
      <c r="D9" s="8">
        <v>0</v>
      </c>
      <c r="E9" s="9" t="s">
        <v>248</v>
      </c>
      <c r="F9" s="8" t="s">
        <v>258</v>
      </c>
    </row>
    <row r="10" spans="1:6">
      <c r="A10" s="8">
        <v>7</v>
      </c>
      <c r="B10" s="8" t="s">
        <v>259</v>
      </c>
      <c r="C10" s="8">
        <v>0</v>
      </c>
      <c r="D10" s="8">
        <v>0</v>
      </c>
      <c r="E10" s="9" t="s">
        <v>248</v>
      </c>
      <c r="F10" s="8" t="s">
        <v>258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0"/>
  <sheetViews>
    <sheetView topLeftCell="A3" workbookViewId="0">
      <selection activeCell="B13" sqref="B13"/>
    </sheetView>
  </sheetViews>
  <sheetFormatPr baseColWidth="10" defaultColWidth="9" defaultRowHeight="15"/>
  <cols>
    <col min="1" max="1" width="3.42578125" customWidth="1"/>
    <col min="2" max="2" width="38.5703125" customWidth="1"/>
    <col min="3" max="3" width="36.7109375" customWidth="1"/>
    <col min="4" max="4" width="35.7109375" customWidth="1"/>
    <col min="5" max="5" width="41.140625" customWidth="1"/>
    <col min="6" max="6" width="36.85546875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>
      <c r="A3" s="7" t="s">
        <v>100</v>
      </c>
      <c r="B3" s="7" t="s">
        <v>135</v>
      </c>
      <c r="C3" s="7" t="s">
        <v>136</v>
      </c>
      <c r="D3" s="7" t="s">
        <v>137</v>
      </c>
      <c r="E3" s="7" t="s">
        <v>138</v>
      </c>
      <c r="F3" s="7" t="s">
        <v>139</v>
      </c>
    </row>
    <row r="4" spans="1:6">
      <c r="A4">
        <v>1</v>
      </c>
      <c r="B4" t="s">
        <v>264</v>
      </c>
      <c r="C4">
        <v>0</v>
      </c>
      <c r="D4">
        <v>0</v>
      </c>
      <c r="E4" t="s">
        <v>248</v>
      </c>
      <c r="F4" t="s">
        <v>261</v>
      </c>
    </row>
    <row r="5" spans="1:6">
      <c r="A5">
        <v>2</v>
      </c>
      <c r="B5" t="s">
        <v>264</v>
      </c>
      <c r="C5" s="4">
        <v>0</v>
      </c>
      <c r="D5" s="4">
        <v>0</v>
      </c>
      <c r="E5" s="4" t="s">
        <v>248</v>
      </c>
      <c r="F5" s="4" t="s">
        <v>261</v>
      </c>
    </row>
    <row r="6" spans="1:6">
      <c r="A6">
        <v>3</v>
      </c>
      <c r="B6" t="s">
        <v>264</v>
      </c>
      <c r="C6" s="4">
        <v>0</v>
      </c>
      <c r="D6" s="4">
        <v>0</v>
      </c>
      <c r="E6" s="4" t="s">
        <v>248</v>
      </c>
      <c r="F6" s="4" t="s">
        <v>261</v>
      </c>
    </row>
    <row r="7" spans="1:6">
      <c r="A7">
        <v>4</v>
      </c>
      <c r="B7" t="s">
        <v>264</v>
      </c>
      <c r="C7" s="4">
        <v>0</v>
      </c>
      <c r="D7" s="4">
        <v>0</v>
      </c>
      <c r="E7" s="4" t="s">
        <v>248</v>
      </c>
      <c r="F7" s="4" t="s">
        <v>261</v>
      </c>
    </row>
    <row r="8" spans="1:6">
      <c r="A8">
        <v>5</v>
      </c>
      <c r="B8" t="s">
        <v>264</v>
      </c>
      <c r="C8" s="4">
        <v>0</v>
      </c>
      <c r="D8" s="4">
        <v>0</v>
      </c>
      <c r="E8" s="4" t="s">
        <v>248</v>
      </c>
      <c r="F8" s="4" t="s">
        <v>261</v>
      </c>
    </row>
    <row r="9" spans="1:6">
      <c r="A9">
        <v>6</v>
      </c>
      <c r="B9" t="s">
        <v>264</v>
      </c>
      <c r="C9" s="4">
        <v>0</v>
      </c>
      <c r="D9" s="4">
        <v>0</v>
      </c>
      <c r="E9" s="4" t="s">
        <v>248</v>
      </c>
      <c r="F9" s="4" t="s">
        <v>261</v>
      </c>
    </row>
    <row r="10" spans="1:6">
      <c r="A10">
        <v>7</v>
      </c>
      <c r="B10" t="s">
        <v>264</v>
      </c>
      <c r="C10" s="4">
        <v>0</v>
      </c>
      <c r="D10" s="4">
        <v>0</v>
      </c>
      <c r="E10" s="4" t="s">
        <v>248</v>
      </c>
      <c r="F10" s="4" t="s">
        <v>261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0"/>
  <sheetViews>
    <sheetView topLeftCell="A3" workbookViewId="0">
      <selection activeCell="D11" sqref="D11"/>
    </sheetView>
  </sheetViews>
  <sheetFormatPr baseColWidth="10" defaultColWidth="9" defaultRowHeight="15"/>
  <cols>
    <col min="1" max="1" width="3.42578125" customWidth="1"/>
    <col min="2" max="2" width="30.42578125" customWidth="1"/>
    <col min="3" max="3" width="28.5703125" customWidth="1"/>
    <col min="4" max="4" width="27.5703125" customWidth="1"/>
    <col min="5" max="5" width="32.85546875" customWidth="1"/>
    <col min="6" max="6" width="28.5703125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>
      <c r="A3" s="7" t="s">
        <v>100</v>
      </c>
      <c r="B3" s="7" t="s">
        <v>145</v>
      </c>
      <c r="C3" s="7" t="s">
        <v>146</v>
      </c>
      <c r="D3" s="7" t="s">
        <v>147</v>
      </c>
      <c r="E3" s="7" t="s">
        <v>148</v>
      </c>
      <c r="F3" s="7" t="s">
        <v>149</v>
      </c>
    </row>
    <row r="4" spans="1:6">
      <c r="A4">
        <v>1</v>
      </c>
      <c r="B4" t="s">
        <v>256</v>
      </c>
      <c r="C4">
        <v>924.12</v>
      </c>
      <c r="D4">
        <v>924.12</v>
      </c>
      <c r="E4" t="s">
        <v>248</v>
      </c>
      <c r="F4" t="s">
        <v>257</v>
      </c>
    </row>
    <row r="5" spans="1:6">
      <c r="A5">
        <v>2</v>
      </c>
      <c r="B5" s="4" t="s">
        <v>256</v>
      </c>
      <c r="C5" s="4">
        <v>924.12</v>
      </c>
      <c r="D5" s="4">
        <v>924.12</v>
      </c>
      <c r="E5" s="4" t="s">
        <v>248</v>
      </c>
      <c r="F5" t="s">
        <v>257</v>
      </c>
    </row>
    <row r="6" spans="1:6">
      <c r="A6">
        <v>3</v>
      </c>
      <c r="B6" s="4" t="s">
        <v>256</v>
      </c>
      <c r="C6" s="4">
        <v>1593.72</v>
      </c>
      <c r="D6" s="4">
        <v>1593.72</v>
      </c>
      <c r="E6" s="4" t="s">
        <v>248</v>
      </c>
      <c r="F6" t="s">
        <v>257</v>
      </c>
    </row>
    <row r="7" spans="1:6">
      <c r="A7">
        <v>4</v>
      </c>
      <c r="B7" s="4" t="s">
        <v>256</v>
      </c>
      <c r="C7" s="4">
        <v>2152.8000000000002</v>
      </c>
      <c r="D7" s="4">
        <v>2152.8000000000002</v>
      </c>
      <c r="E7" s="4" t="s">
        <v>248</v>
      </c>
      <c r="F7" t="s">
        <v>257</v>
      </c>
    </row>
    <row r="8" spans="1:6">
      <c r="A8">
        <v>5</v>
      </c>
      <c r="B8" s="4" t="s">
        <v>256</v>
      </c>
      <c r="C8" s="4">
        <v>924.12</v>
      </c>
      <c r="D8" s="4">
        <v>924.12</v>
      </c>
      <c r="E8" s="4" t="s">
        <v>248</v>
      </c>
      <c r="F8" t="s">
        <v>257</v>
      </c>
    </row>
    <row r="9" spans="1:6">
      <c r="A9">
        <v>6</v>
      </c>
      <c r="B9" s="4" t="s">
        <v>256</v>
      </c>
      <c r="C9" s="4">
        <v>1420.02</v>
      </c>
      <c r="D9" s="4">
        <v>1420.02</v>
      </c>
      <c r="E9" s="4" t="s">
        <v>248</v>
      </c>
      <c r="F9" t="s">
        <v>257</v>
      </c>
    </row>
    <row r="10" spans="1:6">
      <c r="A10">
        <v>7</v>
      </c>
      <c r="B10" s="4" t="s">
        <v>256</v>
      </c>
      <c r="C10" s="4">
        <v>1420.02</v>
      </c>
      <c r="D10" s="4">
        <v>1420.02</v>
      </c>
      <c r="E10" s="4" t="s">
        <v>248</v>
      </c>
      <c r="F10" t="s">
        <v>257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0"/>
  <sheetViews>
    <sheetView topLeftCell="A3" workbookViewId="0">
      <selection activeCell="D14" sqref="D14"/>
    </sheetView>
  </sheetViews>
  <sheetFormatPr baseColWidth="10" defaultColWidth="9" defaultRowHeight="15"/>
  <cols>
    <col min="1" max="1" width="3.42578125" customWidth="1"/>
    <col min="2" max="2" width="34.85546875" customWidth="1"/>
    <col min="3" max="3" width="33" customWidth="1"/>
    <col min="4" max="4" width="32" customWidth="1"/>
    <col min="5" max="5" width="37.28515625" customWidth="1"/>
    <col min="6" max="6" width="33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>
      <c r="A3" s="7" t="s">
        <v>100</v>
      </c>
      <c r="B3" s="7" t="s">
        <v>155</v>
      </c>
      <c r="C3" s="7" t="s">
        <v>156</v>
      </c>
      <c r="D3" s="7" t="s">
        <v>157</v>
      </c>
      <c r="E3" s="7" t="s">
        <v>158</v>
      </c>
      <c r="F3" s="7" t="s">
        <v>159</v>
      </c>
    </row>
    <row r="4" spans="1:6">
      <c r="A4">
        <v>1</v>
      </c>
      <c r="B4" t="s">
        <v>254</v>
      </c>
      <c r="C4">
        <v>0</v>
      </c>
      <c r="D4">
        <v>0</v>
      </c>
      <c r="E4" t="s">
        <v>248</v>
      </c>
      <c r="F4" t="s">
        <v>249</v>
      </c>
    </row>
    <row r="5" spans="1:6">
      <c r="A5" s="4">
        <v>2</v>
      </c>
      <c r="B5" s="4" t="s">
        <v>254</v>
      </c>
      <c r="C5" s="4">
        <v>0</v>
      </c>
      <c r="D5" s="4">
        <v>0</v>
      </c>
      <c r="E5" s="4" t="s">
        <v>248</v>
      </c>
      <c r="F5" s="4" t="s">
        <v>249</v>
      </c>
    </row>
    <row r="6" spans="1:6">
      <c r="A6" s="4">
        <v>3</v>
      </c>
      <c r="B6" s="4" t="s">
        <v>254</v>
      </c>
      <c r="C6" s="4">
        <v>0</v>
      </c>
      <c r="D6" s="4">
        <v>0</v>
      </c>
      <c r="E6" s="4" t="s">
        <v>248</v>
      </c>
      <c r="F6" s="4" t="s">
        <v>249</v>
      </c>
    </row>
    <row r="7" spans="1:6">
      <c r="A7" s="4">
        <v>4</v>
      </c>
      <c r="B7" s="4" t="s">
        <v>254</v>
      </c>
      <c r="C7" s="4">
        <v>0</v>
      </c>
      <c r="D7" s="4">
        <v>0</v>
      </c>
      <c r="E7" s="4" t="s">
        <v>248</v>
      </c>
      <c r="F7" s="4" t="s">
        <v>249</v>
      </c>
    </row>
    <row r="8" spans="1:6">
      <c r="A8" s="4">
        <v>5</v>
      </c>
      <c r="B8" s="4" t="s">
        <v>254</v>
      </c>
      <c r="C8" s="4">
        <v>0</v>
      </c>
      <c r="D8" s="4">
        <v>0</v>
      </c>
      <c r="E8" s="4" t="s">
        <v>248</v>
      </c>
      <c r="F8" s="4" t="s">
        <v>249</v>
      </c>
    </row>
    <row r="9" spans="1:6">
      <c r="A9" s="4">
        <v>6</v>
      </c>
      <c r="B9" s="4" t="s">
        <v>254</v>
      </c>
      <c r="C9" s="4">
        <v>0</v>
      </c>
      <c r="D9" s="4">
        <v>0</v>
      </c>
      <c r="E9" s="4" t="s">
        <v>248</v>
      </c>
      <c r="F9" s="4" t="s">
        <v>249</v>
      </c>
    </row>
    <row r="10" spans="1:6">
      <c r="A10" s="4">
        <v>7</v>
      </c>
      <c r="B10" s="4" t="s">
        <v>254</v>
      </c>
      <c r="C10" s="4">
        <v>0</v>
      </c>
      <c r="D10" s="4">
        <v>0</v>
      </c>
      <c r="E10" s="4" t="s">
        <v>248</v>
      </c>
      <c r="F10" s="4" t="s">
        <v>249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0"/>
  <sheetViews>
    <sheetView topLeftCell="A3" workbookViewId="0">
      <selection activeCell="A11" sqref="A11"/>
    </sheetView>
  </sheetViews>
  <sheetFormatPr baseColWidth="10" defaultColWidth="9" defaultRowHeight="15"/>
  <cols>
    <col min="1" max="1" width="3.42578125" customWidth="1"/>
    <col min="2" max="2" width="29.7109375" customWidth="1"/>
    <col min="3" max="3" width="27.85546875" customWidth="1"/>
    <col min="4" max="4" width="26.85546875" customWidth="1"/>
    <col min="5" max="5" width="31.5703125" customWidth="1"/>
    <col min="6" max="6" width="27.85546875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>
      <c r="A3" s="7" t="s">
        <v>100</v>
      </c>
      <c r="B3" s="7" t="s">
        <v>165</v>
      </c>
      <c r="C3" s="7" t="s">
        <v>166</v>
      </c>
      <c r="D3" s="7" t="s">
        <v>167</v>
      </c>
      <c r="E3" s="7" t="s">
        <v>168</v>
      </c>
      <c r="F3" s="7" t="s">
        <v>169</v>
      </c>
    </row>
    <row r="4" spans="1:6">
      <c r="A4">
        <v>1</v>
      </c>
      <c r="B4" t="s">
        <v>250</v>
      </c>
      <c r="C4">
        <v>0</v>
      </c>
      <c r="D4">
        <v>0</v>
      </c>
      <c r="E4" t="s">
        <v>248</v>
      </c>
      <c r="F4" t="s">
        <v>247</v>
      </c>
    </row>
    <row r="5" spans="1:6">
      <c r="A5">
        <v>2</v>
      </c>
      <c r="B5" s="4" t="s">
        <v>250</v>
      </c>
      <c r="C5" s="4">
        <v>0</v>
      </c>
      <c r="D5" s="4">
        <v>0</v>
      </c>
      <c r="E5" s="4" t="s">
        <v>248</v>
      </c>
      <c r="F5" s="4" t="s">
        <v>247</v>
      </c>
    </row>
    <row r="6" spans="1:6">
      <c r="A6">
        <v>3</v>
      </c>
      <c r="B6" s="4" t="s">
        <v>250</v>
      </c>
      <c r="C6" s="4">
        <v>0</v>
      </c>
      <c r="D6" s="4">
        <v>0</v>
      </c>
      <c r="E6" s="4" t="s">
        <v>248</v>
      </c>
      <c r="F6" s="4" t="s">
        <v>247</v>
      </c>
    </row>
    <row r="7" spans="1:6">
      <c r="A7">
        <v>4</v>
      </c>
      <c r="B7" s="4" t="s">
        <v>250</v>
      </c>
      <c r="C7" s="4">
        <v>0</v>
      </c>
      <c r="D7" s="4">
        <v>0</v>
      </c>
      <c r="E7" s="4" t="s">
        <v>248</v>
      </c>
      <c r="F7" s="4" t="s">
        <v>247</v>
      </c>
    </row>
    <row r="8" spans="1:6">
      <c r="A8">
        <v>5</v>
      </c>
      <c r="B8" s="4" t="s">
        <v>250</v>
      </c>
      <c r="C8" s="4">
        <v>0</v>
      </c>
      <c r="D8" s="4">
        <v>0</v>
      </c>
      <c r="E8" s="4" t="s">
        <v>248</v>
      </c>
      <c r="F8" s="4" t="s">
        <v>247</v>
      </c>
    </row>
    <row r="9" spans="1:6">
      <c r="A9">
        <v>6</v>
      </c>
      <c r="B9" s="4" t="s">
        <v>250</v>
      </c>
      <c r="C9" s="4">
        <v>0</v>
      </c>
      <c r="D9" s="4">
        <v>0</v>
      </c>
      <c r="E9" s="4" t="s">
        <v>248</v>
      </c>
      <c r="F9" s="4" t="s">
        <v>247</v>
      </c>
    </row>
    <row r="10" spans="1:6">
      <c r="A10">
        <v>7</v>
      </c>
      <c r="B10" s="4" t="s">
        <v>250</v>
      </c>
      <c r="C10" s="4">
        <v>0</v>
      </c>
      <c r="D10" s="4">
        <v>0</v>
      </c>
      <c r="E10" s="4" t="s">
        <v>248</v>
      </c>
      <c r="F10" s="4" t="s">
        <v>247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0"/>
  <sheetViews>
    <sheetView topLeftCell="A3" workbookViewId="0">
      <selection activeCell="D11" sqref="D11"/>
    </sheetView>
  </sheetViews>
  <sheetFormatPr baseColWidth="10" defaultColWidth="9" defaultRowHeight="15"/>
  <cols>
    <col min="1" max="1" width="3.42578125" customWidth="1"/>
    <col min="2" max="2" width="29.5703125" customWidth="1"/>
    <col min="3" max="3" width="27.7109375" customWidth="1"/>
    <col min="4" max="4" width="26.7109375" customWidth="1"/>
    <col min="5" max="5" width="32" customWidth="1"/>
    <col min="6" max="6" width="27.7109375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>
      <c r="A3" s="7" t="s">
        <v>100</v>
      </c>
      <c r="B3" s="7" t="s">
        <v>175</v>
      </c>
      <c r="C3" s="7" t="s">
        <v>176</v>
      </c>
      <c r="D3" s="7" t="s">
        <v>177</v>
      </c>
      <c r="E3" s="7" t="s">
        <v>178</v>
      </c>
      <c r="F3" s="7" t="s">
        <v>179</v>
      </c>
    </row>
    <row r="4" spans="1:6">
      <c r="A4">
        <v>1</v>
      </c>
      <c r="B4" s="8" t="s">
        <v>260</v>
      </c>
      <c r="C4">
        <v>0</v>
      </c>
      <c r="D4">
        <v>0</v>
      </c>
      <c r="E4" t="s">
        <v>248</v>
      </c>
      <c r="F4" t="s">
        <v>244</v>
      </c>
    </row>
    <row r="5" spans="1:6">
      <c r="A5">
        <v>2</v>
      </c>
      <c r="B5" s="9" t="s">
        <v>260</v>
      </c>
      <c r="C5">
        <v>0</v>
      </c>
      <c r="D5">
        <v>0</v>
      </c>
      <c r="E5" s="4" t="s">
        <v>248</v>
      </c>
      <c r="F5" t="s">
        <v>244</v>
      </c>
    </row>
    <row r="6" spans="1:6">
      <c r="A6">
        <v>3</v>
      </c>
      <c r="B6" s="9" t="s">
        <v>260</v>
      </c>
      <c r="C6">
        <v>0</v>
      </c>
      <c r="D6">
        <v>0</v>
      </c>
      <c r="E6" s="4" t="s">
        <v>248</v>
      </c>
      <c r="F6" t="s">
        <v>244</v>
      </c>
    </row>
    <row r="7" spans="1:6">
      <c r="A7">
        <v>4</v>
      </c>
      <c r="B7" s="9" t="s">
        <v>260</v>
      </c>
      <c r="C7">
        <v>0</v>
      </c>
      <c r="D7">
        <v>0</v>
      </c>
      <c r="E7" s="4" t="s">
        <v>248</v>
      </c>
      <c r="F7" t="s">
        <v>244</v>
      </c>
    </row>
    <row r="8" spans="1:6">
      <c r="A8">
        <v>5</v>
      </c>
      <c r="B8" s="9" t="s">
        <v>260</v>
      </c>
      <c r="C8">
        <v>0</v>
      </c>
      <c r="D8">
        <v>0</v>
      </c>
      <c r="E8" s="4" t="s">
        <v>248</v>
      </c>
      <c r="F8" t="s">
        <v>244</v>
      </c>
    </row>
    <row r="9" spans="1:6">
      <c r="A9">
        <v>6</v>
      </c>
      <c r="B9" s="9" t="s">
        <v>260</v>
      </c>
      <c r="C9">
        <v>0</v>
      </c>
      <c r="D9">
        <v>0</v>
      </c>
      <c r="E9" s="4" t="s">
        <v>248</v>
      </c>
      <c r="F9" t="s">
        <v>244</v>
      </c>
    </row>
    <row r="10" spans="1:6">
      <c r="A10">
        <v>7</v>
      </c>
      <c r="B10" s="9" t="s">
        <v>260</v>
      </c>
      <c r="C10">
        <v>0</v>
      </c>
      <c r="D10">
        <v>0</v>
      </c>
      <c r="E10" s="4" t="s">
        <v>248</v>
      </c>
      <c r="F10" t="s">
        <v>244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0"/>
  <sheetViews>
    <sheetView topLeftCell="A3" workbookViewId="0">
      <selection activeCell="B4" sqref="B4:B10"/>
    </sheetView>
  </sheetViews>
  <sheetFormatPr baseColWidth="10" defaultColWidth="9" defaultRowHeight="15"/>
  <cols>
    <col min="1" max="1" width="3.42578125" customWidth="1"/>
    <col min="2" max="2" width="33.42578125" customWidth="1"/>
    <col min="3" max="3" width="31.42578125" customWidth="1"/>
    <col min="4" max="4" width="30.5703125" customWidth="1"/>
    <col min="5" max="5" width="35.85546875" customWidth="1"/>
    <col min="6" max="6" width="31.5703125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>
      <c r="A3" s="7" t="s">
        <v>100</v>
      </c>
      <c r="B3" s="7" t="s">
        <v>185</v>
      </c>
      <c r="C3" s="7" t="s">
        <v>186</v>
      </c>
      <c r="D3" s="7" t="s">
        <v>187</v>
      </c>
      <c r="E3" s="7" t="s">
        <v>188</v>
      </c>
      <c r="F3" s="7" t="s">
        <v>189</v>
      </c>
    </row>
    <row r="4" spans="1:6">
      <c r="A4">
        <v>1</v>
      </c>
      <c r="B4" t="s">
        <v>265</v>
      </c>
      <c r="C4">
        <v>0</v>
      </c>
      <c r="D4">
        <v>0</v>
      </c>
      <c r="E4" t="s">
        <v>248</v>
      </c>
      <c r="F4" t="s">
        <v>251</v>
      </c>
    </row>
    <row r="5" spans="1:6" s="4" customFormat="1">
      <c r="A5" s="4">
        <v>2</v>
      </c>
      <c r="B5" t="s">
        <v>265</v>
      </c>
      <c r="C5" s="4">
        <v>0</v>
      </c>
      <c r="D5" s="4">
        <v>0</v>
      </c>
      <c r="E5" s="4" t="s">
        <v>248</v>
      </c>
      <c r="F5" s="4" t="s">
        <v>251</v>
      </c>
    </row>
    <row r="6" spans="1:6">
      <c r="A6">
        <v>3</v>
      </c>
      <c r="B6" t="s">
        <v>265</v>
      </c>
      <c r="C6" s="4">
        <v>0</v>
      </c>
      <c r="D6" s="4">
        <v>0</v>
      </c>
      <c r="E6" s="4" t="s">
        <v>248</v>
      </c>
      <c r="F6" s="4" t="s">
        <v>251</v>
      </c>
    </row>
    <row r="7" spans="1:6">
      <c r="A7">
        <v>4</v>
      </c>
      <c r="B7" t="s">
        <v>265</v>
      </c>
      <c r="C7" s="4">
        <v>0</v>
      </c>
      <c r="D7" s="4">
        <v>0</v>
      </c>
      <c r="E7" s="4" t="s">
        <v>248</v>
      </c>
      <c r="F7" s="4" t="s">
        <v>251</v>
      </c>
    </row>
    <row r="8" spans="1:6">
      <c r="A8">
        <v>5</v>
      </c>
      <c r="B8" t="s">
        <v>265</v>
      </c>
      <c r="C8" s="4">
        <v>0</v>
      </c>
      <c r="D8" s="4">
        <v>0</v>
      </c>
      <c r="E8" s="4" t="s">
        <v>248</v>
      </c>
      <c r="F8" s="4" t="s">
        <v>251</v>
      </c>
    </row>
    <row r="9" spans="1:6">
      <c r="A9">
        <v>6</v>
      </c>
      <c r="B9" t="s">
        <v>265</v>
      </c>
      <c r="C9" s="4">
        <v>0</v>
      </c>
      <c r="D9" s="4">
        <v>0</v>
      </c>
      <c r="E9" s="4" t="s">
        <v>248</v>
      </c>
      <c r="F9" s="4" t="s">
        <v>251</v>
      </c>
    </row>
    <row r="10" spans="1:6">
      <c r="A10">
        <v>7</v>
      </c>
      <c r="B10" t="s">
        <v>265</v>
      </c>
      <c r="C10" s="4">
        <v>0</v>
      </c>
      <c r="D10" s="4">
        <v>0</v>
      </c>
      <c r="E10" s="4" t="s">
        <v>248</v>
      </c>
      <c r="F10" s="4" t="s">
        <v>251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0"/>
  <sheetViews>
    <sheetView topLeftCell="A3" workbookViewId="0">
      <selection activeCell="C15" sqref="C15"/>
    </sheetView>
  </sheetViews>
  <sheetFormatPr baseColWidth="10" defaultColWidth="9" defaultRowHeight="15"/>
  <cols>
    <col min="1" max="1" width="3.42578125" customWidth="1"/>
    <col min="2" max="2" width="43.42578125" customWidth="1"/>
    <col min="3" max="3" width="41.5703125" customWidth="1"/>
    <col min="4" max="4" width="40.5703125" customWidth="1"/>
    <col min="5" max="5" width="46" customWidth="1"/>
    <col min="6" max="6" width="41.7109375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>
      <c r="A3" s="7" t="s">
        <v>100</v>
      </c>
      <c r="B3" s="7" t="s">
        <v>195</v>
      </c>
      <c r="C3" s="7" t="s">
        <v>196</v>
      </c>
      <c r="D3" s="7" t="s">
        <v>197</v>
      </c>
      <c r="E3" s="7" t="s">
        <v>198</v>
      </c>
      <c r="F3" s="7" t="s">
        <v>199</v>
      </c>
    </row>
    <row r="4" spans="1:6">
      <c r="A4">
        <v>1</v>
      </c>
      <c r="B4" t="s">
        <v>269</v>
      </c>
      <c r="C4">
        <v>600</v>
      </c>
      <c r="D4">
        <v>600</v>
      </c>
      <c r="E4" t="s">
        <v>248</v>
      </c>
      <c r="F4" t="s">
        <v>251</v>
      </c>
    </row>
    <row r="5" spans="1:6">
      <c r="A5">
        <v>2</v>
      </c>
      <c r="B5" t="s">
        <v>269</v>
      </c>
      <c r="C5" s="4">
        <v>600</v>
      </c>
      <c r="D5" s="4">
        <v>600</v>
      </c>
      <c r="E5" s="4" t="s">
        <v>248</v>
      </c>
      <c r="F5" s="4" t="s">
        <v>251</v>
      </c>
    </row>
    <row r="6" spans="1:6">
      <c r="A6">
        <v>3</v>
      </c>
      <c r="B6" t="s">
        <v>269</v>
      </c>
      <c r="C6" s="4">
        <v>600</v>
      </c>
      <c r="D6" s="4">
        <v>600</v>
      </c>
      <c r="E6" s="4" t="s">
        <v>248</v>
      </c>
      <c r="F6" s="4" t="s">
        <v>251</v>
      </c>
    </row>
    <row r="7" spans="1:6">
      <c r="A7">
        <v>4</v>
      </c>
      <c r="B7" t="s">
        <v>269</v>
      </c>
      <c r="C7" s="4">
        <v>600</v>
      </c>
      <c r="D7" s="4">
        <v>600</v>
      </c>
      <c r="E7" s="4" t="s">
        <v>248</v>
      </c>
      <c r="F7" s="4" t="s">
        <v>251</v>
      </c>
    </row>
    <row r="8" spans="1:6">
      <c r="A8">
        <v>5</v>
      </c>
      <c r="B8" t="s">
        <v>269</v>
      </c>
      <c r="C8" s="4">
        <v>600</v>
      </c>
      <c r="D8" s="4">
        <v>600</v>
      </c>
      <c r="E8" s="4" t="s">
        <v>248</v>
      </c>
      <c r="F8" s="4" t="s">
        <v>251</v>
      </c>
    </row>
    <row r="9" spans="1:6">
      <c r="A9">
        <v>6</v>
      </c>
      <c r="B9" t="s">
        <v>269</v>
      </c>
      <c r="C9" s="4">
        <v>600</v>
      </c>
      <c r="D9" s="4">
        <v>600</v>
      </c>
      <c r="E9" s="4" t="s">
        <v>248</v>
      </c>
      <c r="F9" s="4" t="s">
        <v>251</v>
      </c>
    </row>
    <row r="10" spans="1:6">
      <c r="A10">
        <v>7</v>
      </c>
      <c r="B10" t="s">
        <v>269</v>
      </c>
      <c r="C10" s="4">
        <v>600</v>
      </c>
      <c r="D10" s="4">
        <v>600</v>
      </c>
      <c r="E10" s="4" t="s">
        <v>248</v>
      </c>
      <c r="F10" s="4" t="s">
        <v>251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0"/>
  <sheetViews>
    <sheetView topLeftCell="A3" workbookViewId="0">
      <selection activeCell="C18" sqref="C18"/>
    </sheetView>
  </sheetViews>
  <sheetFormatPr baseColWidth="10" defaultColWidth="9" defaultRowHeight="15"/>
  <cols>
    <col min="1" max="1" width="3.42578125" customWidth="1"/>
    <col min="2" max="2" width="49.28515625" customWidth="1"/>
    <col min="3" max="3" width="47.42578125" customWidth="1"/>
    <col min="4" max="4" width="46.42578125" customWidth="1"/>
    <col min="5" max="5" width="51.85546875" customWidth="1"/>
    <col min="6" max="6" width="47.5703125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>
      <c r="A3" s="7" t="s">
        <v>100</v>
      </c>
      <c r="B3" s="7" t="s">
        <v>205</v>
      </c>
      <c r="C3" s="7" t="s">
        <v>206</v>
      </c>
      <c r="D3" s="7" t="s">
        <v>207</v>
      </c>
      <c r="E3" s="7" t="s">
        <v>208</v>
      </c>
      <c r="F3" s="7" t="s">
        <v>209</v>
      </c>
    </row>
    <row r="4" spans="1:6">
      <c r="A4">
        <v>1</v>
      </c>
      <c r="B4" t="s">
        <v>252</v>
      </c>
      <c r="C4">
        <v>0</v>
      </c>
      <c r="D4">
        <v>0</v>
      </c>
      <c r="E4" t="s">
        <v>248</v>
      </c>
      <c r="F4" t="s">
        <v>247</v>
      </c>
    </row>
    <row r="5" spans="1:6">
      <c r="A5">
        <v>2</v>
      </c>
      <c r="B5" s="4" t="s">
        <v>252</v>
      </c>
      <c r="C5" s="4">
        <v>0</v>
      </c>
      <c r="D5" s="4">
        <v>0</v>
      </c>
      <c r="E5" s="4" t="s">
        <v>248</v>
      </c>
      <c r="F5" s="4" t="s">
        <v>247</v>
      </c>
    </row>
    <row r="6" spans="1:6">
      <c r="A6">
        <v>3</v>
      </c>
      <c r="B6" s="4" t="s">
        <v>252</v>
      </c>
      <c r="C6" s="4">
        <v>0</v>
      </c>
      <c r="D6" s="4">
        <v>0</v>
      </c>
      <c r="E6" s="4" t="s">
        <v>248</v>
      </c>
      <c r="F6" s="4" t="s">
        <v>247</v>
      </c>
    </row>
    <row r="7" spans="1:6">
      <c r="A7">
        <v>4</v>
      </c>
      <c r="B7" s="4" t="s">
        <v>252</v>
      </c>
      <c r="C7" s="4">
        <v>0</v>
      </c>
      <c r="D7" s="4">
        <v>0</v>
      </c>
      <c r="E7" s="4" t="s">
        <v>248</v>
      </c>
      <c r="F7" s="4" t="s">
        <v>247</v>
      </c>
    </row>
    <row r="8" spans="1:6">
      <c r="A8">
        <v>5</v>
      </c>
      <c r="B8" s="4" t="s">
        <v>252</v>
      </c>
      <c r="C8" s="4">
        <v>0</v>
      </c>
      <c r="D8" s="4">
        <v>0</v>
      </c>
      <c r="E8" s="4" t="s">
        <v>248</v>
      </c>
      <c r="F8" s="4" t="s">
        <v>247</v>
      </c>
    </row>
    <row r="9" spans="1:6">
      <c r="A9">
        <v>6</v>
      </c>
      <c r="B9" s="4" t="s">
        <v>252</v>
      </c>
      <c r="C9" s="4">
        <v>0</v>
      </c>
      <c r="D9" s="4">
        <v>0</v>
      </c>
      <c r="E9" s="4" t="s">
        <v>248</v>
      </c>
      <c r="F9" s="4" t="s">
        <v>247</v>
      </c>
    </row>
    <row r="10" spans="1:6">
      <c r="A10">
        <v>7</v>
      </c>
      <c r="B10" s="4" t="s">
        <v>252</v>
      </c>
      <c r="C10" s="4">
        <v>0</v>
      </c>
      <c r="D10" s="4">
        <v>0</v>
      </c>
      <c r="E10" s="4" t="s">
        <v>248</v>
      </c>
      <c r="F10" s="4" t="s">
        <v>247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0"/>
  <sheetViews>
    <sheetView topLeftCell="A3" workbookViewId="0">
      <selection activeCell="C17" sqref="C17"/>
    </sheetView>
  </sheetViews>
  <sheetFormatPr baseColWidth="10" defaultColWidth="9" defaultRowHeight="15"/>
  <cols>
    <col min="1" max="1" width="3.42578125" customWidth="1"/>
    <col min="2" max="2" width="45.5703125" customWidth="1"/>
    <col min="3" max="3" width="46.42578125" customWidth="1"/>
  </cols>
  <sheetData>
    <row r="1" spans="1:3" hidden="1">
      <c r="B1" t="s">
        <v>7</v>
      </c>
      <c r="C1" t="s">
        <v>7</v>
      </c>
    </row>
    <row r="2" spans="1:3" hidden="1">
      <c r="B2" t="s">
        <v>210</v>
      </c>
      <c r="C2" t="s">
        <v>211</v>
      </c>
    </row>
    <row r="3" spans="1:3" ht="30">
      <c r="A3" s="7" t="s">
        <v>100</v>
      </c>
      <c r="B3" s="7" t="s">
        <v>212</v>
      </c>
      <c r="C3" s="7" t="s">
        <v>213</v>
      </c>
    </row>
    <row r="4" spans="1:3">
      <c r="A4">
        <v>1</v>
      </c>
      <c r="B4" t="s">
        <v>255</v>
      </c>
      <c r="C4" t="s">
        <v>251</v>
      </c>
    </row>
    <row r="5" spans="1:3">
      <c r="A5">
        <v>2</v>
      </c>
      <c r="B5" t="s">
        <v>255</v>
      </c>
      <c r="C5" s="4" t="s">
        <v>251</v>
      </c>
    </row>
    <row r="6" spans="1:3">
      <c r="A6">
        <v>3</v>
      </c>
      <c r="B6" t="s">
        <v>255</v>
      </c>
      <c r="C6" s="4" t="s">
        <v>251</v>
      </c>
    </row>
    <row r="7" spans="1:3">
      <c r="A7">
        <v>4</v>
      </c>
      <c r="B7" t="s">
        <v>255</v>
      </c>
      <c r="C7" s="4" t="s">
        <v>251</v>
      </c>
    </row>
    <row r="8" spans="1:3">
      <c r="A8">
        <v>5</v>
      </c>
      <c r="B8" t="s">
        <v>255</v>
      </c>
      <c r="C8" s="4" t="s">
        <v>251</v>
      </c>
    </row>
    <row r="9" spans="1:3">
      <c r="A9">
        <v>6</v>
      </c>
      <c r="B9" t="s">
        <v>255</v>
      </c>
      <c r="C9" s="4" t="s">
        <v>251</v>
      </c>
    </row>
    <row r="10" spans="1:3">
      <c r="A10">
        <v>7</v>
      </c>
      <c r="B10" t="s">
        <v>255</v>
      </c>
      <c r="C10" s="4" t="s">
        <v>251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Sindy roman hernandez</cp:lastModifiedBy>
  <dcterms:created xsi:type="dcterms:W3CDTF">2021-04-19T19:37:04Z</dcterms:created>
  <dcterms:modified xsi:type="dcterms:W3CDTF">2022-11-16T04:16:58Z</dcterms:modified>
</cp:coreProperties>
</file>