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AppData\Local\Temp\7zOCDAB4903\"/>
    </mc:Choice>
  </mc:AlternateContent>
  <xr:revisionPtr revIDLastSave="0" documentId="13_ncr:1_{3CFD3EFB-95D2-475C-9936-A3C21D449A69}" xr6:coauthVersionLast="40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D7" i="6" l="1"/>
  <c r="C7" i="6"/>
  <c r="C6" i="6"/>
  <c r="C4" i="6"/>
  <c r="D4" i="6"/>
  <c r="O13" i="1" l="1"/>
  <c r="M13" i="1" l="1"/>
  <c r="O9" i="1" l="1"/>
  <c r="O8" i="1"/>
  <c r="O10" i="1"/>
  <c r="O11" i="1"/>
  <c r="M11" i="1"/>
  <c r="M10" i="1"/>
  <c r="M9" i="1"/>
  <c r="M8" i="1"/>
</calcChain>
</file>

<file path=xl/sharedStrings.xml><?xml version="1.0" encoding="utf-8"?>
<sst xmlns="http://schemas.openxmlformats.org/spreadsheetml/2006/main" count="595" uniqueCount="264">
  <si>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</si>
  <si>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</si>
  <si>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</si>
  <si>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</si>
  <si>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</si>
  <si>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</si>
  <si>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</si>
  <si>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</si>
  <si>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</si>
  <si>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</si>
  <si>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</si>
  <si>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</si>
  <si>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</si>
  <si>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</si>
  <si>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</si>
  <si>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</si>
  <si>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</si>
  <si>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</si>
  <si>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</si>
  <si>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</si>
  <si>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</si>
  <si>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</si>
  <si>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</si>
  <si>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</si>
  <si>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</si>
  <si>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</si>
  <si>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</si>
  <si>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</si>
  <si>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</si>
  <si>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</si>
  <si>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</si>
  <si>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</si>
  <si>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</si>
  <si>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</si>
  <si>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</si>
  <si>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</si>
  <si>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</si>
  <si>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</si>
  <si>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</si>
  <si>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</si>
  <si>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</si>
  <si>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</si>
  <si>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</si>
  <si>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</si>
  <si>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</si>
  <si>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</si>
  <si>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</si>
  <si>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</si>
  <si>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</si>
  <si>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</si>
  <si>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</si>
  <si>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</si>
  <si>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</si>
  <si>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</si>
  <si>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</si>
  <si>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</si>
  <si>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</si>
  <si>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</si>
  <si>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</si>
  <si>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</si>
  <si>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</si>
  <si>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</si>
  <si>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</si>
  <si>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</si>
  <si>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</si>
  <si>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</si>
  <si>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</si>
  <si>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</si>
  <si>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</si>
  <si>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</si>
  <si>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</si>
  <si>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</si>
  <si>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</si>
  <si>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</si>
  <si>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</si>
  <si>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</si>
  <si>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</si>
  <si>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</si>
  <si>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</si>
  <si>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</si>
  <si>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</si>
  <si>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</si>
  <si>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</si>
  <si>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</si>
  <si>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</si>
  <si>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</si>
  <si>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</si>
  <si>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</si>
  <si>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</si>
  <si>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</si>
  <si>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</si>
  <si>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</si>
  <si>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</si>
  <si>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</si>
  <si>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</si>
  <si>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</si>
  <si>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</si>
  <si>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</si>
  <si>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</si>
  <si>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</si>
  <si>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</si>
  <si>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</si>
  <si>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</si>
  <si>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</si>
  <si>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</si>
  <si>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</si>
  <si>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</si>
  <si>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</si>
  <si>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</si>
  <si>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</si>
  <si>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</si>
  <si>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</si>
  <si>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</si>
  <si>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</si>
  <si>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</si>
  <si>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</si>
  <si>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</si>
  <si>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</si>
  <si>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</si>
  <si>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</si>
  <si>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</si>
  <si>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</si>
  <si>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</si>
  <si>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</si>
  <si>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</si>
  <si>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</si>
  <si>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</si>
  <si>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</si>
  <si>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</si>
  <si>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</si>
  <si>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</si>
  <si>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</si>
  <si>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</si>
  <si>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</si>
  <si>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</si>
  <si>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</si>
  <si>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</si>
  <si>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</si>
  <si>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</si>
  <si>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</si>
  <si>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</si>
  <si>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</si>
  <si>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</si>
  <si>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</si>
  <si>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</si>
  <si>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</si>
  <si>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</si>
  <si>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</si>
  <si>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</si>
  <si>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</si>
  <si>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</si>
  <si>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</si>
  <si>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</si>
  <si>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</si>
  <si>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</si>
  <si>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</si>
  <si>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</si>
  <si>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</si>
  <si>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</si>
  <si>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</si>
  <si>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</si>
  <si>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</si>
  <si>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</si>
  <si>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</si>
  <si>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</si>
  <si>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</si>
  <si>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</si>
  <si>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</si>
  <si>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</si>
  <si>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</si>
  <si>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</si>
  <si>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</si>
  <si>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</si>
  <si>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</si>
  <si>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</si>
  <si>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</si>
  <si>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</si>
  <si>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</si>
  <si>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</si>
  <si>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</si>
  <si>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</si>
  <si>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</si>
  <si>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</si>
  <si>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</si>
  <si>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</si>
  <si>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</si>
  <si>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</si>
  <si>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</si>
  <si>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</si>
  <si>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</si>
  <si>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</si>
  <si>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</si>
  <si>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</si>
  <si>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</si>
  <si>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</si>
  <si>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</si>
  <si>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</si>
  <si>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</si>
  <si>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</si>
  <si>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</si>
  <si>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</si>
  <si>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</si>
  <si>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</si>
  <si>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</si>
  <si>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</si>
  <si>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</si>
  <si>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</si>
  <si>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</si>
  <si>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</si>
  <si>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</si>
  <si>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</si>
  <si>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</si>
  <si>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Aux. Comercial </t>
  </si>
  <si>
    <t>Cajera</t>
  </si>
  <si>
    <t xml:space="preserve">Fontanero </t>
  </si>
  <si>
    <t xml:space="preserve">Jefatura de Oficina </t>
  </si>
  <si>
    <t xml:space="preserve">Seccion Comercial </t>
  </si>
  <si>
    <t xml:space="preserve">Operación y manttenimiento </t>
  </si>
  <si>
    <t xml:space="preserve">Gilberto </t>
  </si>
  <si>
    <t xml:space="preserve">Sandra </t>
  </si>
  <si>
    <t xml:space="preserve">Guillermo </t>
  </si>
  <si>
    <t xml:space="preserve">Manuel de Jesus </t>
  </si>
  <si>
    <t xml:space="preserve">Muñoz </t>
  </si>
  <si>
    <t xml:space="preserve">Jimenez </t>
  </si>
  <si>
    <t xml:space="preserve">Montane </t>
  </si>
  <si>
    <t xml:space="preserve">Roman </t>
  </si>
  <si>
    <t xml:space="preserve">Portela </t>
  </si>
  <si>
    <t xml:space="preserve">Ruiz </t>
  </si>
  <si>
    <t xml:space="preserve">Sosa </t>
  </si>
  <si>
    <t>Sección Comercial y Administrativa</t>
  </si>
  <si>
    <t>Pesos</t>
  </si>
  <si>
    <t xml:space="preserve">Salario </t>
  </si>
  <si>
    <t xml:space="preserve">Quincenal </t>
  </si>
  <si>
    <t>Anual</t>
  </si>
  <si>
    <t>pesos mexicanos</t>
  </si>
  <si>
    <t xml:space="preserve">unica </t>
  </si>
  <si>
    <t xml:space="preserve">Ninguna </t>
  </si>
  <si>
    <t xml:space="preserve">pesos mexicanos </t>
  </si>
  <si>
    <t xml:space="preserve">ninguna </t>
  </si>
  <si>
    <t xml:space="preserve">No se cuenta con pago de dietas </t>
  </si>
  <si>
    <t xml:space="preserve">Anual </t>
  </si>
  <si>
    <t xml:space="preserve">No se tienen otras prestaciones </t>
  </si>
  <si>
    <t xml:space="preserve">No se cuenta con percepciones adicionales al respecto </t>
  </si>
  <si>
    <t xml:space="preserve">No se cuentan con pagos de comision </t>
  </si>
  <si>
    <t xml:space="preserve">UNIFORMES </t>
  </si>
  <si>
    <t>PRIMA VACACIONAL</t>
  </si>
  <si>
    <t>SEMESTRAL</t>
  </si>
  <si>
    <t>Ninguna</t>
  </si>
  <si>
    <t>No se encuentra esta prestacion</t>
  </si>
  <si>
    <t>Semestral</t>
  </si>
  <si>
    <t>Estimulo por Mod. Admva.</t>
  </si>
  <si>
    <t>RETROACTIVO</t>
  </si>
  <si>
    <t>Jefe de Oficina</t>
  </si>
  <si>
    <t>Manuel del Angel</t>
  </si>
  <si>
    <t xml:space="preserve">Alvarado </t>
  </si>
  <si>
    <t>Gonzalez</t>
  </si>
  <si>
    <t>Denzel Paul</t>
  </si>
  <si>
    <t>Rodriguez</t>
  </si>
  <si>
    <t>Montane</t>
  </si>
  <si>
    <t>Jefe Comercial Administrativo</t>
  </si>
  <si>
    <t xml:space="preserve">Oficina Operadora Saltabrranca.  esta información corresponde  al segundo trimestre del 2024. no se cuenta con jefatura tecnica </t>
  </si>
  <si>
    <t>Dias Economicos</t>
  </si>
  <si>
    <t>Estimulo Dia de las Madres</t>
  </si>
  <si>
    <t>Estimulo Dia del Padre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</si>
</sst>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b/>
      <sz val="11"/>
      <color indexed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/>
    <xf numFmtId="4" fontId="2" fillId="0" borderId="0" xfId="0" applyNumberFormat="1" applyFont="1" applyAlignment="1"/>
    <xf numFmtId="0" fontId="2" fillId="0" borderId="0" xfId="0" applyFont="1" applyAlignment="1"/>
    <xf numFmtId="49" fontId="4" fillId="0" borderId="0" xfId="0" applyNumberFormat="1" applyFont="1" applyAlignment="1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0" fontId="2" fillId="0" borderId="3" xfId="0" applyFont="1" applyBorder="1" applyAlignment="1"/>
    <xf numFmtId="4" fontId="0" fillId="0" borderId="0" xfId="0" applyNumberFormat="1">
      <alignment vertical="center"/>
    </xf>
    <xf numFmtId="0" fontId="3" fillId="4" borderId="1" xfId="0" applyFont="1" applyFill="1" applyBorder="1" applyAlignment="1">
      <alignment horizontal="center" wrapText="1"/>
    </xf>
    <xf numFmtId="0" fontId="2" fillId="0" borderId="0" xfId="0" applyFont="1" applyAlignment="1"/>
    <xf numFmtId="4" fontId="2" fillId="0" borderId="3" xfId="0" applyNumberFormat="1" applyFont="1" applyBorder="1" applyAlignment="1"/>
    <xf numFmtId="4" fontId="0" fillId="0" borderId="3" xfId="0" applyNumberFormat="1" applyBorder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/>
    <xf numFmtId="0" fontId="3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www.wps.cn/officeDocument/2020/cellImage" Target="NUL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A2" zoomScale="89" zoomScaleNormal="89" workbookViewId="0">
      <selection activeCell="AD13" sqref="AD13"/>
    </sheetView>
  </sheetViews>
  <sheetFormatPr baseColWidth="10" defaultColWidth="9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33.8554687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14" customWidth="1"/>
    <col min="13" max="13" width="47.28515625" customWidth="1"/>
    <col min="14" max="14" width="36.7109375" customWidth="1"/>
    <col min="15" max="15" width="46.5703125" customWidth="1"/>
    <col min="16" max="16" width="36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20.140625" customWidth="1"/>
    <col min="32" max="32" width="8" customWidth="1"/>
  </cols>
  <sheetData>
    <row r="1" spans="1:32" hidden="1" x14ac:dyDescent="0.25">
      <c r="A1" t="s">
        <v>0</v>
      </c>
    </row>
    <row r="2" spans="1:3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 spans="1:32" ht="38.25" x14ac:dyDescent="0.2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2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2024</v>
      </c>
      <c r="B8" s="2">
        <v>45383</v>
      </c>
      <c r="C8" s="2">
        <v>45473</v>
      </c>
      <c r="D8" t="s">
        <v>81</v>
      </c>
      <c r="E8">
        <v>3</v>
      </c>
      <c r="F8" t="s">
        <v>212</v>
      </c>
      <c r="G8" t="s">
        <v>212</v>
      </c>
      <c r="H8" t="s">
        <v>216</v>
      </c>
      <c r="I8" t="s">
        <v>218</v>
      </c>
      <c r="J8" t="s">
        <v>222</v>
      </c>
      <c r="K8" t="s">
        <v>223</v>
      </c>
      <c r="L8" t="s">
        <v>92</v>
      </c>
      <c r="M8" s="3">
        <f>6812.31*2</f>
        <v>13624.62</v>
      </c>
      <c r="N8" t="s">
        <v>230</v>
      </c>
      <c r="O8" s="3">
        <f>3651.1*2</f>
        <v>7302.2</v>
      </c>
      <c r="P8" s="4" t="s">
        <v>234</v>
      </c>
      <c r="Q8" s="4">
        <v>1</v>
      </c>
      <c r="R8" s="13">
        <v>1</v>
      </c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t="s">
        <v>229</v>
      </c>
      <c r="AE8" s="2">
        <v>45473</v>
      </c>
      <c r="AF8" s="5" t="s">
        <v>260</v>
      </c>
    </row>
    <row r="9" spans="1:32" x14ac:dyDescent="0.25">
      <c r="A9">
        <v>2024</v>
      </c>
      <c r="B9" s="2">
        <v>45383</v>
      </c>
      <c r="C9" s="2">
        <v>45473</v>
      </c>
      <c r="D9" t="s">
        <v>81</v>
      </c>
      <c r="E9">
        <v>3</v>
      </c>
      <c r="F9" t="s">
        <v>213</v>
      </c>
      <c r="G9" t="s">
        <v>213</v>
      </c>
      <c r="H9" t="s">
        <v>216</v>
      </c>
      <c r="I9" t="s">
        <v>219</v>
      </c>
      <c r="J9" t="s">
        <v>224</v>
      </c>
      <c r="K9" t="s">
        <v>225</v>
      </c>
      <c r="L9" t="s">
        <v>91</v>
      </c>
      <c r="M9" s="3">
        <f>7451.96*2</f>
        <v>14903.92</v>
      </c>
      <c r="N9" t="s">
        <v>230</v>
      </c>
      <c r="O9" s="3">
        <f>6019.4*2</f>
        <v>12038.8</v>
      </c>
      <c r="P9" s="4" t="s">
        <v>234</v>
      </c>
      <c r="Q9" s="4">
        <v>2</v>
      </c>
      <c r="R9" s="13">
        <v>2</v>
      </c>
      <c r="S9" s="13">
        <v>2</v>
      </c>
      <c r="T9" s="13">
        <v>2</v>
      </c>
      <c r="U9" s="13">
        <v>2</v>
      </c>
      <c r="V9" s="13">
        <v>2</v>
      </c>
      <c r="W9" s="13">
        <v>2</v>
      </c>
      <c r="X9" s="13">
        <v>2</v>
      </c>
      <c r="Y9" s="13">
        <v>2</v>
      </c>
      <c r="Z9" s="13">
        <v>2</v>
      </c>
      <c r="AA9" s="13">
        <v>2</v>
      </c>
      <c r="AB9" s="13">
        <v>2</v>
      </c>
      <c r="AC9" s="13">
        <v>2</v>
      </c>
      <c r="AD9" t="s">
        <v>229</v>
      </c>
      <c r="AE9" s="2">
        <v>45473</v>
      </c>
      <c r="AF9" s="5" t="s">
        <v>260</v>
      </c>
    </row>
    <row r="10" spans="1:32" x14ac:dyDescent="0.25">
      <c r="A10">
        <v>2024</v>
      </c>
      <c r="B10" s="2">
        <v>45383</v>
      </c>
      <c r="C10" s="2">
        <v>45473</v>
      </c>
      <c r="D10" t="s">
        <v>81</v>
      </c>
      <c r="E10">
        <v>3</v>
      </c>
      <c r="F10" t="s">
        <v>214</v>
      </c>
      <c r="G10" t="s">
        <v>214</v>
      </c>
      <c r="H10" t="s">
        <v>217</v>
      </c>
      <c r="I10" t="s">
        <v>220</v>
      </c>
      <c r="J10" t="s">
        <v>226</v>
      </c>
      <c r="K10" t="s">
        <v>227</v>
      </c>
      <c r="L10" t="s">
        <v>92</v>
      </c>
      <c r="M10" s="3">
        <f>4276.61*2</f>
        <v>8553.2199999999993</v>
      </c>
      <c r="N10" t="s">
        <v>230</v>
      </c>
      <c r="O10" s="3">
        <f>2001.26*2</f>
        <v>4002.52</v>
      </c>
      <c r="P10" s="4" t="s">
        <v>234</v>
      </c>
      <c r="Q10" s="4">
        <v>3</v>
      </c>
      <c r="R10" s="13">
        <v>3</v>
      </c>
      <c r="S10" s="13">
        <v>3</v>
      </c>
      <c r="T10" s="13">
        <v>3</v>
      </c>
      <c r="U10" s="13">
        <v>3</v>
      </c>
      <c r="V10" s="13">
        <v>3</v>
      </c>
      <c r="W10" s="13">
        <v>3</v>
      </c>
      <c r="X10" s="13">
        <v>3</v>
      </c>
      <c r="Y10" s="13">
        <v>3</v>
      </c>
      <c r="Z10" s="13">
        <v>3</v>
      </c>
      <c r="AA10" s="13">
        <v>3</v>
      </c>
      <c r="AB10" s="13">
        <v>3</v>
      </c>
      <c r="AC10" s="13">
        <v>3</v>
      </c>
      <c r="AD10" t="s">
        <v>229</v>
      </c>
      <c r="AE10" s="2">
        <v>45473</v>
      </c>
      <c r="AF10" s="5" t="s">
        <v>260</v>
      </c>
    </row>
    <row r="11" spans="1:32" x14ac:dyDescent="0.25">
      <c r="A11">
        <v>2024</v>
      </c>
      <c r="B11" s="2">
        <v>45383</v>
      </c>
      <c r="C11" s="2">
        <v>45473</v>
      </c>
      <c r="D11" t="s">
        <v>81</v>
      </c>
      <c r="E11">
        <v>3</v>
      </c>
      <c r="F11" t="s">
        <v>214</v>
      </c>
      <c r="G11" t="s">
        <v>214</v>
      </c>
      <c r="H11" t="s">
        <v>217</v>
      </c>
      <c r="I11" t="s">
        <v>221</v>
      </c>
      <c r="J11" t="s">
        <v>228</v>
      </c>
      <c r="K11" t="s">
        <v>223</v>
      </c>
      <c r="L11" t="s">
        <v>92</v>
      </c>
      <c r="M11" s="3">
        <f>4276.61*2</f>
        <v>8553.2199999999993</v>
      </c>
      <c r="N11" t="s">
        <v>230</v>
      </c>
      <c r="O11" s="3">
        <f>3698.11*2</f>
        <v>7396.22</v>
      </c>
      <c r="P11" s="4" t="s">
        <v>234</v>
      </c>
      <c r="Q11" s="4">
        <v>4</v>
      </c>
      <c r="R11" s="13">
        <v>4</v>
      </c>
      <c r="S11" s="13">
        <v>4</v>
      </c>
      <c r="T11" s="13">
        <v>4</v>
      </c>
      <c r="U11" s="13">
        <v>4</v>
      </c>
      <c r="V11" s="13">
        <v>4</v>
      </c>
      <c r="W11" s="13">
        <v>4</v>
      </c>
      <c r="X11" s="13">
        <v>4</v>
      </c>
      <c r="Y11" s="13">
        <v>4</v>
      </c>
      <c r="Z11" s="13">
        <v>4</v>
      </c>
      <c r="AA11" s="13">
        <v>4</v>
      </c>
      <c r="AB11" s="13">
        <v>4</v>
      </c>
      <c r="AC11" s="13">
        <v>4</v>
      </c>
      <c r="AD11" t="s">
        <v>229</v>
      </c>
      <c r="AE11" s="2">
        <v>45473</v>
      </c>
      <c r="AF11" s="5" t="s">
        <v>260</v>
      </c>
    </row>
    <row r="12" spans="1:32" x14ac:dyDescent="0.25">
      <c r="A12">
        <v>2024</v>
      </c>
      <c r="B12" s="2">
        <v>45383</v>
      </c>
      <c r="C12" s="2">
        <v>45473</v>
      </c>
      <c r="D12" t="s">
        <v>82</v>
      </c>
      <c r="E12">
        <v>1</v>
      </c>
      <c r="F12" s="8" t="s">
        <v>252</v>
      </c>
      <c r="G12" s="8" t="s">
        <v>252</v>
      </c>
      <c r="H12" s="8" t="s">
        <v>215</v>
      </c>
      <c r="I12" s="8" t="s">
        <v>253</v>
      </c>
      <c r="J12" s="8" t="s">
        <v>254</v>
      </c>
      <c r="K12" s="8" t="s">
        <v>255</v>
      </c>
      <c r="L12" t="s">
        <v>92</v>
      </c>
      <c r="M12" s="11">
        <v>20546.04</v>
      </c>
      <c r="N12" s="8" t="s">
        <v>230</v>
      </c>
      <c r="O12">
        <v>16715.3</v>
      </c>
      <c r="P12" s="4" t="s">
        <v>234</v>
      </c>
      <c r="Q12" s="4">
        <v>5</v>
      </c>
      <c r="R12" s="13">
        <v>5</v>
      </c>
      <c r="S12" s="13">
        <v>5</v>
      </c>
      <c r="T12" s="13">
        <v>5</v>
      </c>
      <c r="U12" s="13">
        <v>5</v>
      </c>
      <c r="V12" s="13">
        <v>5</v>
      </c>
      <c r="W12" s="13">
        <v>5</v>
      </c>
      <c r="X12" s="13">
        <v>5</v>
      </c>
      <c r="Y12" s="13">
        <v>5</v>
      </c>
      <c r="Z12" s="13">
        <v>5</v>
      </c>
      <c r="AA12" s="13">
        <v>5</v>
      </c>
      <c r="AB12" s="13">
        <v>5</v>
      </c>
      <c r="AC12" s="13">
        <v>5</v>
      </c>
      <c r="AD12" s="8" t="s">
        <v>229</v>
      </c>
      <c r="AE12" s="2">
        <v>45473</v>
      </c>
      <c r="AF12" s="5" t="s">
        <v>260</v>
      </c>
    </row>
    <row r="13" spans="1:32" x14ac:dyDescent="0.25">
      <c r="A13">
        <v>2024</v>
      </c>
      <c r="B13" s="2">
        <v>45383</v>
      </c>
      <c r="C13" s="2">
        <v>45473</v>
      </c>
      <c r="D13" t="s">
        <v>81</v>
      </c>
      <c r="E13">
        <v>2</v>
      </c>
      <c r="F13" s="8" t="s">
        <v>259</v>
      </c>
      <c r="G13" s="8" t="s">
        <v>259</v>
      </c>
      <c r="H13" s="8" t="s">
        <v>216</v>
      </c>
      <c r="I13" s="8" t="s">
        <v>256</v>
      </c>
      <c r="J13" s="8" t="s">
        <v>257</v>
      </c>
      <c r="K13" s="8" t="s">
        <v>258</v>
      </c>
      <c r="L13" t="s">
        <v>92</v>
      </c>
      <c r="M13" s="11">
        <f>7366.96*2</f>
        <v>14733.92</v>
      </c>
      <c r="N13" s="8" t="s">
        <v>230</v>
      </c>
      <c r="O13">
        <f>6222.61*2</f>
        <v>12445.22</v>
      </c>
      <c r="P13" s="4" t="s">
        <v>234</v>
      </c>
      <c r="Q13" s="4">
        <v>6</v>
      </c>
      <c r="R13" s="13">
        <v>6</v>
      </c>
      <c r="S13" s="13">
        <v>6</v>
      </c>
      <c r="T13" s="13">
        <v>6</v>
      </c>
      <c r="U13" s="13">
        <v>6</v>
      </c>
      <c r="V13" s="13">
        <v>6</v>
      </c>
      <c r="W13" s="13">
        <v>6</v>
      </c>
      <c r="X13" s="13">
        <v>6</v>
      </c>
      <c r="Y13" s="13">
        <v>6</v>
      </c>
      <c r="Z13" s="13">
        <v>6</v>
      </c>
      <c r="AA13" s="13">
        <v>6</v>
      </c>
      <c r="AB13" s="13">
        <v>6</v>
      </c>
      <c r="AC13" s="13">
        <v>6</v>
      </c>
      <c r="AD13" s="8" t="s">
        <v>229</v>
      </c>
      <c r="AE13" s="2">
        <v>45473</v>
      </c>
      <c r="AF13" s="5" t="s">
        <v>260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5" xr:uid="{00000000-0002-0000-0000-000000000000}">
      <formula1>Hidden_13</formula1>
    </dataValidation>
    <dataValidation type="list" allowBlank="1" showErrorMessage="1" sqref="L8:L85" xr:uid="{00000000-0002-0000-0000-000001000000}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"/>
  <sheetViews>
    <sheetView topLeftCell="A3" workbookViewId="0">
      <selection activeCell="B9" sqref="B9"/>
    </sheetView>
  </sheetViews>
  <sheetFormatPr baseColWidth="10" defaultColWidth="9" defaultRowHeight="15" x14ac:dyDescent="0.25"/>
  <cols>
    <col min="1" max="1" width="3.42578125" customWidth="1"/>
    <col min="2" max="2" width="34.85546875" customWidth="1"/>
    <col min="3" max="3" width="33" customWidth="1"/>
    <col min="4" max="4" width="32" customWidth="1"/>
    <col min="5" max="5" width="37.28515625" customWidth="1"/>
    <col min="6" max="6" width="33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6" t="s">
        <v>98</v>
      </c>
      <c r="B3" s="6" t="s">
        <v>153</v>
      </c>
      <c r="C3" s="6" t="s">
        <v>154</v>
      </c>
      <c r="D3" s="6" t="s">
        <v>155</v>
      </c>
      <c r="E3" s="6" t="s">
        <v>156</v>
      </c>
      <c r="F3" s="6" t="s">
        <v>157</v>
      </c>
    </row>
    <row r="4" spans="1:6" x14ac:dyDescent="0.25">
      <c r="A4">
        <v>1</v>
      </c>
      <c r="B4" t="s">
        <v>243</v>
      </c>
      <c r="C4">
        <v>0</v>
      </c>
      <c r="D4">
        <v>0</v>
      </c>
      <c r="E4" t="s">
        <v>237</v>
      </c>
      <c r="F4" t="s">
        <v>238</v>
      </c>
    </row>
    <row r="5" spans="1:6" x14ac:dyDescent="0.25">
      <c r="A5" s="4">
        <v>2</v>
      </c>
      <c r="B5" s="4" t="s">
        <v>243</v>
      </c>
      <c r="C5" s="4">
        <v>0</v>
      </c>
      <c r="D5" s="4">
        <v>0</v>
      </c>
      <c r="E5" s="4" t="s">
        <v>237</v>
      </c>
      <c r="F5" s="4" t="s">
        <v>238</v>
      </c>
    </row>
    <row r="6" spans="1:6" x14ac:dyDescent="0.25">
      <c r="A6" s="4">
        <v>3</v>
      </c>
      <c r="B6" s="4" t="s">
        <v>243</v>
      </c>
      <c r="C6" s="4">
        <v>0</v>
      </c>
      <c r="D6" s="4">
        <v>0</v>
      </c>
      <c r="E6" s="4" t="s">
        <v>237</v>
      </c>
      <c r="F6" s="4" t="s">
        <v>238</v>
      </c>
    </row>
    <row r="7" spans="1:6" x14ac:dyDescent="0.25">
      <c r="A7" s="4">
        <v>4</v>
      </c>
      <c r="B7" s="4" t="s">
        <v>243</v>
      </c>
      <c r="C7" s="4">
        <v>0</v>
      </c>
      <c r="D7" s="4">
        <v>0</v>
      </c>
      <c r="E7" s="4" t="s">
        <v>237</v>
      </c>
      <c r="F7" s="4" t="s">
        <v>238</v>
      </c>
    </row>
    <row r="8" spans="1:6" x14ac:dyDescent="0.25">
      <c r="A8" s="4">
        <v>5</v>
      </c>
      <c r="B8" s="4" t="s">
        <v>243</v>
      </c>
      <c r="C8" s="4">
        <v>0</v>
      </c>
      <c r="D8" s="4">
        <v>0</v>
      </c>
      <c r="E8" s="4" t="s">
        <v>237</v>
      </c>
      <c r="F8" s="4" t="s">
        <v>238</v>
      </c>
    </row>
    <row r="9" spans="1:6" x14ac:dyDescent="0.25">
      <c r="A9" s="4">
        <v>6</v>
      </c>
      <c r="B9" s="4" t="s">
        <v>243</v>
      </c>
      <c r="C9" s="4">
        <v>0</v>
      </c>
      <c r="D9" s="4">
        <v>0</v>
      </c>
      <c r="E9" s="4" t="s">
        <v>237</v>
      </c>
      <c r="F9" s="4" t="s">
        <v>238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"/>
  <sheetViews>
    <sheetView topLeftCell="A3" workbookViewId="0">
      <selection activeCell="B10" sqref="B10"/>
    </sheetView>
  </sheetViews>
  <sheetFormatPr baseColWidth="10" defaultColWidth="9" defaultRowHeight="15" x14ac:dyDescent="0.25"/>
  <cols>
    <col min="1" max="1" width="3.42578125" customWidth="1"/>
    <col min="2" max="2" width="29.7109375" customWidth="1"/>
    <col min="3" max="3" width="27.85546875" customWidth="1"/>
    <col min="4" max="4" width="26.85546875" customWidth="1"/>
    <col min="5" max="5" width="31.5703125" customWidth="1"/>
    <col min="6" max="6" width="27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6" t="s">
        <v>98</v>
      </c>
      <c r="B3" s="6" t="s">
        <v>163</v>
      </c>
      <c r="C3" s="6" t="s">
        <v>164</v>
      </c>
      <c r="D3" s="6" t="s">
        <v>165</v>
      </c>
      <c r="E3" s="6" t="s">
        <v>166</v>
      </c>
      <c r="F3" s="6" t="s">
        <v>167</v>
      </c>
    </row>
    <row r="4" spans="1:6" x14ac:dyDescent="0.25">
      <c r="A4">
        <v>1</v>
      </c>
      <c r="B4" t="s">
        <v>239</v>
      </c>
      <c r="C4">
        <v>0</v>
      </c>
      <c r="D4">
        <v>0</v>
      </c>
      <c r="E4" t="s">
        <v>237</v>
      </c>
      <c r="F4" t="s">
        <v>236</v>
      </c>
    </row>
    <row r="5" spans="1:6" x14ac:dyDescent="0.25">
      <c r="A5">
        <v>2</v>
      </c>
      <c r="B5" s="4" t="s">
        <v>239</v>
      </c>
      <c r="C5" s="4">
        <v>0</v>
      </c>
      <c r="D5" s="4">
        <v>0</v>
      </c>
      <c r="E5" s="4" t="s">
        <v>237</v>
      </c>
      <c r="F5" s="4" t="s">
        <v>236</v>
      </c>
    </row>
    <row r="6" spans="1:6" x14ac:dyDescent="0.25">
      <c r="A6">
        <v>3</v>
      </c>
      <c r="B6" s="4" t="s">
        <v>239</v>
      </c>
      <c r="C6" s="4">
        <v>0</v>
      </c>
      <c r="D6" s="4">
        <v>0</v>
      </c>
      <c r="E6" s="4" t="s">
        <v>237</v>
      </c>
      <c r="F6" s="4" t="s">
        <v>236</v>
      </c>
    </row>
    <row r="7" spans="1:6" x14ac:dyDescent="0.25">
      <c r="A7">
        <v>4</v>
      </c>
      <c r="B7" s="4" t="s">
        <v>239</v>
      </c>
      <c r="C7" s="4">
        <v>0</v>
      </c>
      <c r="D7" s="4">
        <v>0</v>
      </c>
      <c r="E7" s="4" t="s">
        <v>237</v>
      </c>
      <c r="F7" s="4" t="s">
        <v>236</v>
      </c>
    </row>
    <row r="8" spans="1:6" x14ac:dyDescent="0.25">
      <c r="A8">
        <v>5</v>
      </c>
      <c r="B8" s="4" t="s">
        <v>239</v>
      </c>
      <c r="C8" s="4">
        <v>0</v>
      </c>
      <c r="D8" s="4">
        <v>0</v>
      </c>
      <c r="E8" s="4" t="s">
        <v>237</v>
      </c>
      <c r="F8" s="4" t="s">
        <v>236</v>
      </c>
    </row>
    <row r="9" spans="1:6" x14ac:dyDescent="0.25">
      <c r="A9">
        <v>6</v>
      </c>
      <c r="B9" s="4" t="s">
        <v>239</v>
      </c>
      <c r="C9" s="4">
        <v>0</v>
      </c>
      <c r="D9" s="4">
        <v>0</v>
      </c>
      <c r="E9" s="4" t="s">
        <v>237</v>
      </c>
      <c r="F9" s="4" t="s">
        <v>236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"/>
  <sheetViews>
    <sheetView topLeftCell="A3" workbookViewId="0">
      <selection activeCell="D13" sqref="D13"/>
    </sheetView>
  </sheetViews>
  <sheetFormatPr baseColWidth="10" defaultColWidth="9" defaultRowHeight="15" x14ac:dyDescent="0.25"/>
  <cols>
    <col min="1" max="1" width="3.42578125" customWidth="1"/>
    <col min="2" max="2" width="29.5703125" customWidth="1"/>
    <col min="3" max="3" width="27.7109375" customWidth="1"/>
    <col min="4" max="4" width="26.7109375" customWidth="1"/>
    <col min="5" max="5" width="32" customWidth="1"/>
    <col min="6" max="6" width="27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6" t="s">
        <v>98</v>
      </c>
      <c r="B3" s="6" t="s">
        <v>173</v>
      </c>
      <c r="C3" s="6" t="s">
        <v>174</v>
      </c>
      <c r="D3" s="6" t="s">
        <v>175</v>
      </c>
      <c r="E3" s="6" t="s">
        <v>176</v>
      </c>
      <c r="F3" s="6" t="s">
        <v>177</v>
      </c>
    </row>
    <row r="4" spans="1:6" x14ac:dyDescent="0.25">
      <c r="A4">
        <v>1</v>
      </c>
      <c r="B4" s="8" t="s">
        <v>263</v>
      </c>
      <c r="C4">
        <v>500</v>
      </c>
      <c r="D4">
        <v>500</v>
      </c>
      <c r="E4" t="s">
        <v>237</v>
      </c>
      <c r="F4" t="s">
        <v>233</v>
      </c>
    </row>
    <row r="5" spans="1:6" x14ac:dyDescent="0.25">
      <c r="A5">
        <v>2</v>
      </c>
      <c r="B5" s="8" t="s">
        <v>262</v>
      </c>
      <c r="C5">
        <v>1000</v>
      </c>
      <c r="D5">
        <v>1000</v>
      </c>
      <c r="E5" s="4" t="s">
        <v>237</v>
      </c>
      <c r="F5" t="s">
        <v>233</v>
      </c>
    </row>
    <row r="6" spans="1:6" x14ac:dyDescent="0.25">
      <c r="A6">
        <v>3</v>
      </c>
      <c r="B6" s="8" t="s">
        <v>263</v>
      </c>
      <c r="C6">
        <v>500</v>
      </c>
      <c r="D6">
        <v>500</v>
      </c>
      <c r="E6" s="4" t="s">
        <v>237</v>
      </c>
      <c r="F6" t="s">
        <v>233</v>
      </c>
    </row>
    <row r="7" spans="1:6" x14ac:dyDescent="0.25">
      <c r="A7">
        <v>4</v>
      </c>
      <c r="B7" s="8" t="s">
        <v>263</v>
      </c>
      <c r="C7">
        <v>500</v>
      </c>
      <c r="D7">
        <v>500</v>
      </c>
      <c r="E7" s="4" t="s">
        <v>237</v>
      </c>
      <c r="F7" t="s">
        <v>233</v>
      </c>
    </row>
    <row r="8" spans="1:6" x14ac:dyDescent="0.25">
      <c r="A8">
        <v>5</v>
      </c>
      <c r="B8" s="8" t="s">
        <v>263</v>
      </c>
      <c r="C8">
        <v>0</v>
      </c>
      <c r="D8">
        <v>0</v>
      </c>
      <c r="E8" s="4" t="s">
        <v>237</v>
      </c>
      <c r="F8" t="s">
        <v>233</v>
      </c>
    </row>
    <row r="9" spans="1:6" x14ac:dyDescent="0.25">
      <c r="A9">
        <v>6</v>
      </c>
      <c r="B9" s="8" t="s">
        <v>263</v>
      </c>
      <c r="C9">
        <v>0</v>
      </c>
      <c r="D9">
        <v>0</v>
      </c>
      <c r="E9" s="4" t="s">
        <v>237</v>
      </c>
      <c r="F9" t="s">
        <v>233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"/>
  <sheetViews>
    <sheetView topLeftCell="A3" workbookViewId="0">
      <selection activeCell="D6" sqref="D6"/>
    </sheetView>
  </sheetViews>
  <sheetFormatPr baseColWidth="10" defaultColWidth="9" defaultRowHeight="15" x14ac:dyDescent="0.25"/>
  <cols>
    <col min="1" max="1" width="3.42578125" customWidth="1"/>
    <col min="2" max="2" width="33.42578125" customWidth="1"/>
    <col min="3" max="3" width="31.42578125" customWidth="1"/>
    <col min="4" max="4" width="30.5703125" customWidth="1"/>
    <col min="5" max="5" width="35.85546875" customWidth="1"/>
    <col min="6" max="6" width="31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6" t="s">
        <v>98</v>
      </c>
      <c r="B3" s="6" t="s">
        <v>183</v>
      </c>
      <c r="C3" s="6" t="s">
        <v>184</v>
      </c>
      <c r="D3" s="6" t="s">
        <v>185</v>
      </c>
      <c r="E3" s="6" t="s">
        <v>186</v>
      </c>
      <c r="F3" s="6" t="s">
        <v>187</v>
      </c>
    </row>
    <row r="4" spans="1:6" x14ac:dyDescent="0.25">
      <c r="A4">
        <v>1</v>
      </c>
      <c r="B4" t="s">
        <v>250</v>
      </c>
      <c r="C4">
        <v>0</v>
      </c>
      <c r="D4">
        <v>0</v>
      </c>
      <c r="E4" t="s">
        <v>237</v>
      </c>
      <c r="F4" t="s">
        <v>249</v>
      </c>
    </row>
    <row r="5" spans="1:6" s="4" customFormat="1" x14ac:dyDescent="0.25">
      <c r="A5" s="4">
        <v>2</v>
      </c>
      <c r="B5" t="s">
        <v>250</v>
      </c>
      <c r="C5" s="4">
        <v>0</v>
      </c>
      <c r="D5" s="4">
        <v>0</v>
      </c>
      <c r="E5" s="4" t="s">
        <v>237</v>
      </c>
      <c r="F5" t="s">
        <v>249</v>
      </c>
    </row>
    <row r="6" spans="1:6" x14ac:dyDescent="0.25">
      <c r="A6">
        <v>3</v>
      </c>
      <c r="B6" t="s">
        <v>250</v>
      </c>
      <c r="C6" s="4">
        <v>0</v>
      </c>
      <c r="D6" s="4">
        <v>0</v>
      </c>
      <c r="E6" s="4" t="s">
        <v>237</v>
      </c>
      <c r="F6" t="s">
        <v>249</v>
      </c>
    </row>
    <row r="7" spans="1:6" x14ac:dyDescent="0.25">
      <c r="A7">
        <v>4</v>
      </c>
      <c r="B7" t="s">
        <v>250</v>
      </c>
      <c r="C7" s="4">
        <v>0</v>
      </c>
      <c r="D7" s="4">
        <v>0</v>
      </c>
      <c r="E7" s="4" t="s">
        <v>237</v>
      </c>
      <c r="F7" t="s">
        <v>249</v>
      </c>
    </row>
    <row r="8" spans="1:6" x14ac:dyDescent="0.25">
      <c r="A8">
        <v>5</v>
      </c>
      <c r="B8" t="s">
        <v>250</v>
      </c>
      <c r="C8" s="4">
        <v>0</v>
      </c>
      <c r="D8" s="4">
        <v>0</v>
      </c>
      <c r="E8" s="4" t="s">
        <v>237</v>
      </c>
      <c r="F8" t="s">
        <v>249</v>
      </c>
    </row>
    <row r="9" spans="1:6" x14ac:dyDescent="0.25">
      <c r="A9">
        <v>6</v>
      </c>
      <c r="B9" t="s">
        <v>250</v>
      </c>
      <c r="C9" s="4">
        <v>0</v>
      </c>
      <c r="D9" s="4">
        <v>0</v>
      </c>
      <c r="E9" s="4" t="s">
        <v>237</v>
      </c>
      <c r="F9" t="s">
        <v>249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"/>
  <sheetViews>
    <sheetView topLeftCell="A3" workbookViewId="0">
      <selection activeCell="B10" sqref="B10"/>
    </sheetView>
  </sheetViews>
  <sheetFormatPr baseColWidth="10" defaultColWidth="9" defaultRowHeight="15" x14ac:dyDescent="0.25"/>
  <cols>
    <col min="1" max="1" width="3.42578125" customWidth="1"/>
    <col min="2" max="2" width="43.42578125" customWidth="1"/>
    <col min="3" max="3" width="41.5703125" customWidth="1"/>
    <col min="4" max="4" width="40.5703125" customWidth="1"/>
    <col min="5" max="5" width="46" customWidth="1"/>
    <col min="6" max="6" width="41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6" t="s">
        <v>98</v>
      </c>
      <c r="B3" s="7" t="s">
        <v>193</v>
      </c>
      <c r="C3" s="7" t="s">
        <v>194</v>
      </c>
      <c r="D3" s="7" t="s">
        <v>195</v>
      </c>
      <c r="E3" s="6" t="s">
        <v>196</v>
      </c>
      <c r="F3" s="6" t="s">
        <v>197</v>
      </c>
    </row>
    <row r="4" spans="1:6" x14ac:dyDescent="0.25">
      <c r="A4">
        <v>1</v>
      </c>
      <c r="C4">
        <v>0</v>
      </c>
      <c r="D4">
        <v>0</v>
      </c>
      <c r="E4" t="s">
        <v>237</v>
      </c>
      <c r="F4" t="s">
        <v>249</v>
      </c>
    </row>
    <row r="5" spans="1:6" x14ac:dyDescent="0.25">
      <c r="A5">
        <v>2</v>
      </c>
      <c r="C5" s="4">
        <v>0</v>
      </c>
      <c r="D5" s="4">
        <v>0</v>
      </c>
      <c r="E5" s="4" t="s">
        <v>237</v>
      </c>
      <c r="F5" s="4" t="s">
        <v>249</v>
      </c>
    </row>
    <row r="6" spans="1:6" x14ac:dyDescent="0.25">
      <c r="A6">
        <v>3</v>
      </c>
      <c r="C6" s="4">
        <v>0</v>
      </c>
      <c r="D6" s="4">
        <v>0</v>
      </c>
      <c r="E6" s="4" t="s">
        <v>237</v>
      </c>
      <c r="F6" s="4" t="s">
        <v>249</v>
      </c>
    </row>
    <row r="7" spans="1:6" x14ac:dyDescent="0.25">
      <c r="A7">
        <v>4</v>
      </c>
      <c r="C7" s="4">
        <v>0</v>
      </c>
      <c r="D7" s="4">
        <v>0</v>
      </c>
      <c r="E7" s="4" t="s">
        <v>237</v>
      </c>
      <c r="F7" s="4" t="s">
        <v>249</v>
      </c>
    </row>
    <row r="8" spans="1:6" x14ac:dyDescent="0.25">
      <c r="A8">
        <v>5</v>
      </c>
      <c r="C8" s="4">
        <v>0</v>
      </c>
      <c r="D8" s="4">
        <v>0</v>
      </c>
      <c r="E8" s="4" t="s">
        <v>237</v>
      </c>
      <c r="F8" s="4" t="s">
        <v>249</v>
      </c>
    </row>
    <row r="9" spans="1:6" x14ac:dyDescent="0.25">
      <c r="A9">
        <v>6</v>
      </c>
      <c r="C9" s="4">
        <v>0</v>
      </c>
      <c r="D9" s="4">
        <v>0</v>
      </c>
      <c r="E9" s="4" t="s">
        <v>237</v>
      </c>
      <c r="F9" s="4" t="s">
        <v>249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"/>
  <sheetViews>
    <sheetView topLeftCell="A3" workbookViewId="0">
      <selection activeCell="B10" sqref="B10"/>
    </sheetView>
  </sheetViews>
  <sheetFormatPr baseColWidth="10" defaultColWidth="9" defaultRowHeight="15" x14ac:dyDescent="0.25"/>
  <cols>
    <col min="1" max="1" width="3.42578125" customWidth="1"/>
    <col min="2" max="2" width="49.28515625" customWidth="1"/>
    <col min="3" max="3" width="47.42578125" customWidth="1"/>
    <col min="4" max="4" width="46.42578125" customWidth="1"/>
    <col min="5" max="5" width="51.85546875" customWidth="1"/>
    <col min="6" max="6" width="47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6" t="s">
        <v>98</v>
      </c>
      <c r="B3" s="6" t="s">
        <v>203</v>
      </c>
      <c r="C3" s="6" t="s">
        <v>204</v>
      </c>
      <c r="D3" s="6" t="s">
        <v>205</v>
      </c>
      <c r="E3" s="6" t="s">
        <v>206</v>
      </c>
      <c r="F3" s="6" t="s">
        <v>207</v>
      </c>
    </row>
    <row r="4" spans="1:6" x14ac:dyDescent="0.25">
      <c r="A4">
        <v>1</v>
      </c>
      <c r="B4" t="s">
        <v>241</v>
      </c>
      <c r="C4">
        <v>0</v>
      </c>
      <c r="D4">
        <v>0</v>
      </c>
      <c r="E4" t="s">
        <v>237</v>
      </c>
      <c r="F4" t="s">
        <v>236</v>
      </c>
    </row>
    <row r="5" spans="1:6" x14ac:dyDescent="0.25">
      <c r="A5">
        <v>2</v>
      </c>
      <c r="B5" s="4" t="s">
        <v>241</v>
      </c>
      <c r="C5" s="4">
        <v>0</v>
      </c>
      <c r="D5" s="4">
        <v>0</v>
      </c>
      <c r="E5" s="4" t="s">
        <v>237</v>
      </c>
      <c r="F5" s="4" t="s">
        <v>236</v>
      </c>
    </row>
    <row r="6" spans="1:6" x14ac:dyDescent="0.25">
      <c r="A6">
        <v>3</v>
      </c>
      <c r="B6" s="4" t="s">
        <v>241</v>
      </c>
      <c r="C6" s="4">
        <v>0</v>
      </c>
      <c r="D6" s="4">
        <v>0</v>
      </c>
      <c r="E6" s="4" t="s">
        <v>237</v>
      </c>
      <c r="F6" s="4" t="s">
        <v>236</v>
      </c>
    </row>
    <row r="7" spans="1:6" x14ac:dyDescent="0.25">
      <c r="A7">
        <v>4</v>
      </c>
      <c r="B7" s="4" t="s">
        <v>241</v>
      </c>
      <c r="C7" s="4">
        <v>0</v>
      </c>
      <c r="D7" s="4">
        <v>0</v>
      </c>
      <c r="E7" s="4" t="s">
        <v>237</v>
      </c>
      <c r="F7" s="4" t="s">
        <v>236</v>
      </c>
    </row>
    <row r="8" spans="1:6" x14ac:dyDescent="0.25">
      <c r="A8">
        <v>5</v>
      </c>
      <c r="B8" s="4" t="s">
        <v>241</v>
      </c>
      <c r="C8" s="4">
        <v>0</v>
      </c>
      <c r="D8" s="4">
        <v>0</v>
      </c>
      <c r="E8" s="4" t="s">
        <v>237</v>
      </c>
      <c r="F8" s="4" t="s">
        <v>236</v>
      </c>
    </row>
    <row r="9" spans="1:6" x14ac:dyDescent="0.25">
      <c r="A9">
        <v>6</v>
      </c>
      <c r="B9" s="4" t="s">
        <v>241</v>
      </c>
      <c r="C9" s="4">
        <v>0</v>
      </c>
      <c r="D9" s="4">
        <v>0</v>
      </c>
      <c r="E9" s="4" t="s">
        <v>237</v>
      </c>
      <c r="F9" s="4" t="s">
        <v>236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"/>
  <sheetViews>
    <sheetView topLeftCell="A3" workbookViewId="0">
      <selection activeCell="B18" sqref="B18"/>
    </sheetView>
  </sheetViews>
  <sheetFormatPr baseColWidth="10" defaultColWidth="9" defaultRowHeight="15" x14ac:dyDescent="0.25"/>
  <cols>
    <col min="1" max="1" width="3.42578125" customWidth="1"/>
    <col min="2" max="2" width="45.5703125" customWidth="1"/>
    <col min="3" max="3" width="46.42578125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6" t="s">
        <v>98</v>
      </c>
      <c r="B3" s="6" t="s">
        <v>210</v>
      </c>
      <c r="C3" s="6" t="s">
        <v>211</v>
      </c>
    </row>
    <row r="4" spans="1:3" x14ac:dyDescent="0.25">
      <c r="A4">
        <v>1</v>
      </c>
      <c r="B4" t="s">
        <v>244</v>
      </c>
      <c r="C4" t="s">
        <v>240</v>
      </c>
    </row>
    <row r="5" spans="1:3" x14ac:dyDescent="0.25">
      <c r="A5">
        <v>2</v>
      </c>
      <c r="B5" t="s">
        <v>244</v>
      </c>
      <c r="C5" s="4" t="s">
        <v>240</v>
      </c>
    </row>
    <row r="6" spans="1:3" x14ac:dyDescent="0.25">
      <c r="A6">
        <v>3</v>
      </c>
      <c r="B6" t="s">
        <v>244</v>
      </c>
      <c r="C6" s="4" t="s">
        <v>240</v>
      </c>
    </row>
    <row r="7" spans="1:3" x14ac:dyDescent="0.25">
      <c r="A7">
        <v>4</v>
      </c>
      <c r="B7" t="s">
        <v>244</v>
      </c>
      <c r="C7" s="4" t="s">
        <v>240</v>
      </c>
    </row>
    <row r="8" spans="1:3" x14ac:dyDescent="0.25">
      <c r="A8">
        <v>5</v>
      </c>
      <c r="B8" t="s">
        <v>244</v>
      </c>
      <c r="C8" s="4" t="s">
        <v>240</v>
      </c>
    </row>
    <row r="9" spans="1:3" x14ac:dyDescent="0.25">
      <c r="A9">
        <v>6</v>
      </c>
      <c r="B9" t="s">
        <v>244</v>
      </c>
      <c r="C9" s="4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C38" sqref="C38"/>
    </sheetView>
  </sheetViews>
  <sheetFormatPr baseColWidth="10" defaultColWidth="9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topLeftCell="A3" workbookViewId="0">
      <selection activeCell="B10" sqref="B10"/>
    </sheetView>
  </sheetViews>
  <sheetFormatPr baseColWidth="10" defaultColWidth="9" defaultRowHeight="15" x14ac:dyDescent="0.25"/>
  <cols>
    <col min="1" max="1" width="3.42578125" customWidth="1"/>
    <col min="2" max="2" width="59.85546875" customWidth="1"/>
    <col min="3" max="3" width="57.85546875" customWidth="1"/>
    <col min="4" max="4" width="57" customWidth="1"/>
    <col min="5" max="5" width="62.28515625" customWidth="1"/>
    <col min="6" max="6" width="58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6" t="s">
        <v>98</v>
      </c>
      <c r="B3" s="6" t="s">
        <v>99</v>
      </c>
      <c r="C3" s="6" t="s">
        <v>100</v>
      </c>
      <c r="D3" s="6" t="s">
        <v>101</v>
      </c>
      <c r="E3" s="6" t="s">
        <v>102</v>
      </c>
      <c r="F3" s="6" t="s">
        <v>103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234</v>
      </c>
      <c r="F4" t="s">
        <v>235</v>
      </c>
    </row>
    <row r="5" spans="1:6" s="4" customFormat="1" x14ac:dyDescent="0.25">
      <c r="A5" s="4">
        <v>2</v>
      </c>
      <c r="B5" s="4" t="s">
        <v>251</v>
      </c>
      <c r="C5" s="4">
        <v>0</v>
      </c>
      <c r="D5" s="4">
        <v>0</v>
      </c>
      <c r="E5" s="4" t="s">
        <v>234</v>
      </c>
      <c r="F5" s="4" t="s">
        <v>235</v>
      </c>
    </row>
    <row r="6" spans="1:6" s="4" customFormat="1" x14ac:dyDescent="0.25">
      <c r="A6" s="4">
        <v>3</v>
      </c>
      <c r="B6" s="4" t="s">
        <v>251</v>
      </c>
      <c r="C6" s="4">
        <v>0</v>
      </c>
      <c r="D6" s="4">
        <v>0</v>
      </c>
      <c r="E6" s="4" t="s">
        <v>234</v>
      </c>
      <c r="F6" s="4" t="s">
        <v>235</v>
      </c>
    </row>
    <row r="7" spans="1:6" s="4" customFormat="1" x14ac:dyDescent="0.25">
      <c r="A7" s="4">
        <v>4</v>
      </c>
      <c r="B7" s="4" t="s">
        <v>251</v>
      </c>
      <c r="C7" s="4">
        <v>0</v>
      </c>
      <c r="D7" s="4">
        <v>0</v>
      </c>
      <c r="E7" s="4" t="s">
        <v>234</v>
      </c>
      <c r="F7" s="4" t="s">
        <v>235</v>
      </c>
    </row>
    <row r="8" spans="1:6" s="4" customFormat="1" x14ac:dyDescent="0.25">
      <c r="A8" s="4">
        <v>5</v>
      </c>
      <c r="B8" s="4" t="s">
        <v>251</v>
      </c>
      <c r="C8" s="4">
        <v>0</v>
      </c>
      <c r="D8" s="4">
        <v>0</v>
      </c>
      <c r="E8" s="4" t="s">
        <v>234</v>
      </c>
      <c r="F8" s="4" t="s">
        <v>235</v>
      </c>
    </row>
    <row r="9" spans="1:6" s="4" customFormat="1" x14ac:dyDescent="0.25">
      <c r="A9" s="4">
        <v>6</v>
      </c>
      <c r="B9" s="4" t="s">
        <v>251</v>
      </c>
      <c r="C9" s="4">
        <v>0</v>
      </c>
      <c r="D9" s="4">
        <v>0</v>
      </c>
      <c r="E9" s="4" t="s">
        <v>234</v>
      </c>
      <c r="F9" s="4" t="s">
        <v>235</v>
      </c>
    </row>
    <row r="10" spans="1:6" s="4" customFormat="1" x14ac:dyDescent="0.25"/>
    <row r="11" spans="1:6" x14ac:dyDescent="0.25">
      <c r="A11" s="4"/>
      <c r="B11" s="4"/>
      <c r="C11" s="4"/>
      <c r="D11" s="4"/>
      <c r="E11" s="4"/>
      <c r="F11" s="4"/>
    </row>
    <row r="12" spans="1:6" x14ac:dyDescent="0.25">
      <c r="A12" s="4"/>
      <c r="B12" s="4"/>
      <c r="C12" s="4"/>
      <c r="D12" s="4"/>
      <c r="E12" s="4"/>
      <c r="F12" s="4"/>
    </row>
    <row r="13" spans="1:6" x14ac:dyDescent="0.25">
      <c r="A13" s="4"/>
      <c r="B13" s="4"/>
      <c r="C13" s="4"/>
      <c r="D13" s="4"/>
      <c r="E13" s="4"/>
      <c r="F13" s="4"/>
    </row>
    <row r="14" spans="1:6" x14ac:dyDescent="0.25">
      <c r="A14" s="4"/>
      <c r="B14" s="4"/>
      <c r="C14" s="4"/>
      <c r="D14" s="4"/>
      <c r="E14" s="4"/>
      <c r="F14" s="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4"/>
  <sheetViews>
    <sheetView topLeftCell="A3" workbookViewId="0">
      <selection activeCell="A10" sqref="A10"/>
    </sheetView>
  </sheetViews>
  <sheetFormatPr baseColWidth="10" defaultColWidth="9" defaultRowHeight="15" x14ac:dyDescent="0.25"/>
  <cols>
    <col min="1" max="1" width="3.42578125" customWidth="1"/>
    <col min="2" max="2" width="58.42578125" customWidth="1"/>
    <col min="3" max="3" width="59.14062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6" t="s">
        <v>98</v>
      </c>
      <c r="B3" s="6" t="s">
        <v>106</v>
      </c>
      <c r="C3" s="6" t="s">
        <v>107</v>
      </c>
    </row>
    <row r="4" spans="1:3" x14ac:dyDescent="0.25">
      <c r="A4">
        <v>1</v>
      </c>
      <c r="B4" t="s">
        <v>242</v>
      </c>
      <c r="C4" t="s">
        <v>236</v>
      </c>
    </row>
    <row r="5" spans="1:3" x14ac:dyDescent="0.25">
      <c r="A5">
        <v>2</v>
      </c>
      <c r="B5" s="4" t="s">
        <v>242</v>
      </c>
      <c r="C5" s="4" t="s">
        <v>236</v>
      </c>
    </row>
    <row r="6" spans="1:3" x14ac:dyDescent="0.25">
      <c r="A6">
        <v>3</v>
      </c>
      <c r="B6" s="4" t="s">
        <v>242</v>
      </c>
      <c r="C6" s="4" t="s">
        <v>236</v>
      </c>
    </row>
    <row r="7" spans="1:3" x14ac:dyDescent="0.25">
      <c r="A7">
        <v>4</v>
      </c>
      <c r="B7" s="4" t="s">
        <v>242</v>
      </c>
      <c r="C7" s="4" t="s">
        <v>236</v>
      </c>
    </row>
    <row r="8" spans="1:3" x14ac:dyDescent="0.25">
      <c r="A8">
        <v>5</v>
      </c>
      <c r="B8" s="4" t="s">
        <v>242</v>
      </c>
      <c r="C8" s="4" t="s">
        <v>236</v>
      </c>
    </row>
    <row r="9" spans="1:3" x14ac:dyDescent="0.25">
      <c r="A9">
        <v>6</v>
      </c>
      <c r="B9" s="4" t="s">
        <v>242</v>
      </c>
      <c r="C9" s="4" t="s">
        <v>236</v>
      </c>
    </row>
    <row r="10" spans="1:3" x14ac:dyDescent="0.25">
      <c r="B10" s="4"/>
      <c r="C10" s="4"/>
    </row>
    <row r="11" spans="1:3" x14ac:dyDescent="0.25">
      <c r="B11" s="4"/>
      <c r="C11" s="4"/>
    </row>
    <row r="12" spans="1:3" x14ac:dyDescent="0.25">
      <c r="B12" s="4"/>
      <c r="C12" s="4"/>
    </row>
    <row r="13" spans="1:3" x14ac:dyDescent="0.25">
      <c r="B13" s="4"/>
      <c r="C13" s="4"/>
    </row>
    <row r="14" spans="1:3" x14ac:dyDescent="0.25">
      <c r="B14" s="4"/>
      <c r="C14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"/>
  <sheetViews>
    <sheetView topLeftCell="A3" workbookViewId="0">
      <selection activeCell="A10" sqref="A10"/>
    </sheetView>
  </sheetViews>
  <sheetFormatPr baseColWidth="10" defaultColWidth="9" defaultRowHeight="15" x14ac:dyDescent="0.25"/>
  <cols>
    <col min="1" max="1" width="3.42578125" customWidth="1"/>
    <col min="2" max="2" width="32.85546875" customWidth="1"/>
    <col min="3" max="3" width="30.28515625" customWidth="1"/>
    <col min="4" max="4" width="29.28515625" customWidth="1"/>
    <col min="5" max="5" width="34" customWidth="1"/>
    <col min="6" max="6" width="30.42578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6" t="s">
        <v>98</v>
      </c>
      <c r="B3" s="6" t="s">
        <v>113</v>
      </c>
      <c r="C3" s="6" t="s">
        <v>114</v>
      </c>
      <c r="D3" s="6" t="s">
        <v>115</v>
      </c>
      <c r="E3" s="6" t="s">
        <v>116</v>
      </c>
      <c r="F3" s="6" t="s">
        <v>117</v>
      </c>
    </row>
    <row r="4" spans="1:6" x14ac:dyDescent="0.25">
      <c r="A4">
        <v>1</v>
      </c>
      <c r="B4" t="s">
        <v>231</v>
      </c>
      <c r="C4" s="3">
        <f>7312.31-500</f>
        <v>6812.31</v>
      </c>
      <c r="D4" s="3">
        <f>4375.22-500</f>
        <v>3875.2200000000003</v>
      </c>
      <c r="E4" s="4" t="s">
        <v>237</v>
      </c>
      <c r="F4" t="s">
        <v>232</v>
      </c>
    </row>
    <row r="5" spans="1:6" x14ac:dyDescent="0.25">
      <c r="A5">
        <v>2</v>
      </c>
      <c r="B5" t="s">
        <v>231</v>
      </c>
      <c r="C5" s="3">
        <v>7466.96</v>
      </c>
      <c r="D5" s="3">
        <v>5690.63</v>
      </c>
      <c r="E5" s="4" t="s">
        <v>237</v>
      </c>
      <c r="F5" t="s">
        <v>232</v>
      </c>
    </row>
    <row r="6" spans="1:6" x14ac:dyDescent="0.25">
      <c r="A6">
        <v>3</v>
      </c>
      <c r="B6" t="s">
        <v>231</v>
      </c>
      <c r="C6" s="3">
        <f>5976.61-500</f>
        <v>5476.61</v>
      </c>
      <c r="D6" s="3">
        <v>3000.1</v>
      </c>
      <c r="E6" s="4" t="s">
        <v>237</v>
      </c>
      <c r="F6" t="s">
        <v>232</v>
      </c>
    </row>
    <row r="7" spans="1:6" x14ac:dyDescent="0.25">
      <c r="A7">
        <v>4</v>
      </c>
      <c r="B7" t="s">
        <v>231</v>
      </c>
      <c r="C7" s="3">
        <f>4776.61-500</f>
        <v>4276.6099999999997</v>
      </c>
      <c r="D7" s="3">
        <f>4218.43-500</f>
        <v>3718.4300000000003</v>
      </c>
      <c r="E7" s="4" t="s">
        <v>237</v>
      </c>
      <c r="F7" t="s">
        <v>232</v>
      </c>
    </row>
    <row r="8" spans="1:6" x14ac:dyDescent="0.25">
      <c r="A8">
        <v>5</v>
      </c>
      <c r="B8" s="8" t="s">
        <v>231</v>
      </c>
      <c r="C8" s="3">
        <v>10273.02</v>
      </c>
      <c r="D8" s="3">
        <v>8357.65</v>
      </c>
      <c r="E8" s="4" t="s">
        <v>237</v>
      </c>
      <c r="F8" s="8" t="s">
        <v>232</v>
      </c>
    </row>
    <row r="9" spans="1:6" x14ac:dyDescent="0.25">
      <c r="A9">
        <v>6</v>
      </c>
      <c r="B9" s="8" t="s">
        <v>231</v>
      </c>
      <c r="C9" s="3">
        <v>7366.96</v>
      </c>
      <c r="D9" s="3">
        <v>6222.61</v>
      </c>
      <c r="E9" s="4" t="s">
        <v>237</v>
      </c>
      <c r="F9" s="8" t="s">
        <v>232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"/>
  <sheetViews>
    <sheetView topLeftCell="A3" workbookViewId="0">
      <selection activeCell="B17" sqref="B17"/>
    </sheetView>
  </sheetViews>
  <sheetFormatPr baseColWidth="10" defaultColWidth="9" defaultRowHeight="15" x14ac:dyDescent="0.25"/>
  <cols>
    <col min="1" max="1" width="3.42578125" customWidth="1"/>
    <col min="2" max="2" width="51" customWidth="1"/>
    <col min="3" max="3" width="49.140625" customWidth="1"/>
    <col min="4" max="4" width="48.140625" customWidth="1"/>
    <col min="5" max="5" width="53.5703125" customWidth="1"/>
    <col min="6" max="6" width="49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6" t="s">
        <v>98</v>
      </c>
      <c r="B3" s="6" t="s">
        <v>123</v>
      </c>
      <c r="C3" s="6" t="s">
        <v>124</v>
      </c>
      <c r="D3" s="6" t="s">
        <v>125</v>
      </c>
      <c r="E3" s="6" t="s">
        <v>126</v>
      </c>
      <c r="F3" s="6" t="s">
        <v>127</v>
      </c>
    </row>
    <row r="4" spans="1:6" x14ac:dyDescent="0.25">
      <c r="A4">
        <v>1</v>
      </c>
      <c r="B4" t="s">
        <v>248</v>
      </c>
      <c r="C4">
        <v>0</v>
      </c>
      <c r="D4">
        <v>0</v>
      </c>
      <c r="E4" t="s">
        <v>237</v>
      </c>
      <c r="F4" t="s">
        <v>247</v>
      </c>
    </row>
    <row r="5" spans="1:6" x14ac:dyDescent="0.25">
      <c r="A5">
        <v>2</v>
      </c>
      <c r="B5" t="s">
        <v>248</v>
      </c>
      <c r="C5">
        <v>0</v>
      </c>
      <c r="D5">
        <v>0</v>
      </c>
      <c r="E5" s="4" t="s">
        <v>237</v>
      </c>
      <c r="F5" t="s">
        <v>247</v>
      </c>
    </row>
    <row r="6" spans="1:6" x14ac:dyDescent="0.25">
      <c r="A6">
        <v>3</v>
      </c>
      <c r="B6" t="s">
        <v>248</v>
      </c>
      <c r="C6">
        <v>0</v>
      </c>
      <c r="D6">
        <v>0</v>
      </c>
      <c r="E6" s="4" t="s">
        <v>237</v>
      </c>
      <c r="F6" t="s">
        <v>247</v>
      </c>
    </row>
    <row r="7" spans="1:6" x14ac:dyDescent="0.25">
      <c r="A7">
        <v>4</v>
      </c>
      <c r="B7" t="s">
        <v>248</v>
      </c>
      <c r="C7">
        <v>0</v>
      </c>
      <c r="D7">
        <v>0</v>
      </c>
      <c r="E7" s="4" t="s">
        <v>237</v>
      </c>
      <c r="F7" t="s">
        <v>247</v>
      </c>
    </row>
    <row r="8" spans="1:6" x14ac:dyDescent="0.25">
      <c r="A8">
        <v>5</v>
      </c>
      <c r="B8" t="s">
        <v>248</v>
      </c>
      <c r="C8">
        <v>0</v>
      </c>
      <c r="D8">
        <v>0</v>
      </c>
      <c r="E8" s="4" t="s">
        <v>237</v>
      </c>
      <c r="F8" t="s">
        <v>247</v>
      </c>
    </row>
    <row r="9" spans="1:6" x14ac:dyDescent="0.25">
      <c r="A9">
        <v>6</v>
      </c>
      <c r="B9" t="s">
        <v>248</v>
      </c>
      <c r="C9">
        <v>0</v>
      </c>
      <c r="D9">
        <v>0</v>
      </c>
      <c r="E9" s="4" t="s">
        <v>237</v>
      </c>
      <c r="F9" t="s">
        <v>247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"/>
  <sheetViews>
    <sheetView topLeftCell="A3" workbookViewId="0">
      <selection activeCell="C14" sqref="C14"/>
    </sheetView>
  </sheetViews>
  <sheetFormatPr baseColWidth="10" defaultColWidth="9" defaultRowHeight="15" x14ac:dyDescent="0.25"/>
  <cols>
    <col min="1" max="1" width="3.42578125" customWidth="1"/>
    <col min="2" max="2" width="38.5703125" customWidth="1"/>
    <col min="3" max="3" width="36.7109375" customWidth="1"/>
    <col min="4" max="4" width="35.7109375" customWidth="1"/>
    <col min="5" max="5" width="41.140625" customWidth="1"/>
    <col min="6" max="6" width="36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6" t="s">
        <v>98</v>
      </c>
      <c r="B3" s="6" t="s">
        <v>133</v>
      </c>
      <c r="C3" s="6" t="s">
        <v>134</v>
      </c>
      <c r="D3" s="6" t="s">
        <v>135</v>
      </c>
      <c r="E3" s="6" t="s">
        <v>136</v>
      </c>
      <c r="F3" s="6" t="s">
        <v>137</v>
      </c>
    </row>
    <row r="4" spans="1:6" x14ac:dyDescent="0.25">
      <c r="A4">
        <v>1</v>
      </c>
      <c r="B4" s="9" t="s">
        <v>261</v>
      </c>
      <c r="C4" s="15">
        <v>1373.05</v>
      </c>
      <c r="D4" s="15">
        <v>1373.05</v>
      </c>
      <c r="E4" t="s">
        <v>237</v>
      </c>
      <c r="F4" t="s">
        <v>240</v>
      </c>
    </row>
    <row r="5" spans="1:6" x14ac:dyDescent="0.25">
      <c r="A5">
        <v>2</v>
      </c>
      <c r="B5" s="9" t="s">
        <v>261</v>
      </c>
      <c r="C5" s="14">
        <v>1854.72</v>
      </c>
      <c r="D5" s="14">
        <v>1854.72</v>
      </c>
      <c r="E5" s="4" t="s">
        <v>237</v>
      </c>
      <c r="F5" s="4" t="s">
        <v>240</v>
      </c>
    </row>
    <row r="6" spans="1:6" x14ac:dyDescent="0.25">
      <c r="A6">
        <v>3</v>
      </c>
      <c r="B6" s="9" t="s">
        <v>261</v>
      </c>
      <c r="C6" s="14">
        <v>1223.3900000000001</v>
      </c>
      <c r="D6" s="14">
        <v>1223.3900000000001</v>
      </c>
      <c r="E6" s="4" t="s">
        <v>237</v>
      </c>
      <c r="F6" s="4" t="s">
        <v>240</v>
      </c>
    </row>
    <row r="7" spans="1:6" x14ac:dyDescent="0.25">
      <c r="A7">
        <v>4</v>
      </c>
      <c r="B7" s="9" t="s">
        <v>261</v>
      </c>
      <c r="C7" s="14">
        <v>1223.3900000000001</v>
      </c>
      <c r="D7" s="14">
        <v>1223.3900000000001</v>
      </c>
      <c r="E7" s="4" t="s">
        <v>237</v>
      </c>
      <c r="F7" s="4" t="s">
        <v>240</v>
      </c>
    </row>
    <row r="8" spans="1:6" x14ac:dyDescent="0.25">
      <c r="A8">
        <v>5</v>
      </c>
      <c r="B8" s="9" t="s">
        <v>261</v>
      </c>
      <c r="C8" s="10">
        <v>0</v>
      </c>
      <c r="D8" s="10">
        <v>0</v>
      </c>
      <c r="E8" s="4" t="s">
        <v>237</v>
      </c>
      <c r="F8" s="4" t="s">
        <v>240</v>
      </c>
    </row>
    <row r="9" spans="1:6" x14ac:dyDescent="0.25">
      <c r="A9">
        <v>6</v>
      </c>
      <c r="B9" s="9" t="s">
        <v>261</v>
      </c>
      <c r="C9" s="10">
        <v>0</v>
      </c>
      <c r="D9" s="10">
        <v>0</v>
      </c>
      <c r="E9" s="4" t="s">
        <v>237</v>
      </c>
      <c r="F9" s="4" t="s">
        <v>240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"/>
  <sheetViews>
    <sheetView topLeftCell="A3" workbookViewId="0">
      <selection activeCell="D15" sqref="D15"/>
    </sheetView>
  </sheetViews>
  <sheetFormatPr baseColWidth="10" defaultColWidth="9" defaultRowHeight="15" x14ac:dyDescent="0.25"/>
  <cols>
    <col min="1" max="1" width="3.42578125" customWidth="1"/>
    <col min="2" max="2" width="30.42578125" customWidth="1"/>
    <col min="3" max="3" width="28.5703125" customWidth="1"/>
    <col min="4" max="4" width="27.5703125" customWidth="1"/>
    <col min="5" max="5" width="32.85546875" customWidth="1"/>
    <col min="6" max="6" width="28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6" t="s">
        <v>98</v>
      </c>
      <c r="B3" s="6" t="s">
        <v>143</v>
      </c>
      <c r="C3" s="6" t="s">
        <v>144</v>
      </c>
      <c r="D3" s="6" t="s">
        <v>145</v>
      </c>
      <c r="E3" s="6" t="s">
        <v>146</v>
      </c>
      <c r="F3" s="6" t="s">
        <v>147</v>
      </c>
    </row>
    <row r="4" spans="1:6" x14ac:dyDescent="0.25">
      <c r="A4">
        <v>1</v>
      </c>
      <c r="B4" t="s">
        <v>245</v>
      </c>
      <c r="C4" s="15">
        <v>1765.35</v>
      </c>
      <c r="D4" s="15">
        <v>1765.35</v>
      </c>
      <c r="E4" t="s">
        <v>237</v>
      </c>
      <c r="F4" t="s">
        <v>246</v>
      </c>
    </row>
    <row r="5" spans="1:6" x14ac:dyDescent="0.25">
      <c r="A5">
        <v>2</v>
      </c>
      <c r="B5" s="4" t="s">
        <v>245</v>
      </c>
      <c r="C5" s="14">
        <v>2384.64</v>
      </c>
      <c r="D5" s="14">
        <v>2384.64</v>
      </c>
      <c r="E5" s="4" t="s">
        <v>237</v>
      </c>
      <c r="F5" t="s">
        <v>246</v>
      </c>
    </row>
    <row r="6" spans="1:6" x14ac:dyDescent="0.25">
      <c r="A6">
        <v>3</v>
      </c>
      <c r="B6" s="4" t="s">
        <v>245</v>
      </c>
      <c r="C6" s="14">
        <v>1572.93</v>
      </c>
      <c r="D6" s="14">
        <v>1572.93</v>
      </c>
      <c r="E6" s="4" t="s">
        <v>237</v>
      </c>
      <c r="F6" t="s">
        <v>246</v>
      </c>
    </row>
    <row r="7" spans="1:6" x14ac:dyDescent="0.25">
      <c r="A7">
        <v>4</v>
      </c>
      <c r="B7" s="4" t="s">
        <v>245</v>
      </c>
      <c r="C7" s="14">
        <v>1572.93</v>
      </c>
      <c r="D7" s="14">
        <v>1572.93</v>
      </c>
      <c r="E7" s="4" t="s">
        <v>237</v>
      </c>
      <c r="F7" t="s">
        <v>246</v>
      </c>
    </row>
    <row r="8" spans="1:6" x14ac:dyDescent="0.25">
      <c r="A8">
        <v>5</v>
      </c>
      <c r="B8" s="4" t="s">
        <v>245</v>
      </c>
      <c r="C8" s="10">
        <v>847.96</v>
      </c>
      <c r="D8" s="10">
        <v>847.96</v>
      </c>
      <c r="E8" s="4" t="s">
        <v>237</v>
      </c>
      <c r="F8" t="s">
        <v>246</v>
      </c>
    </row>
    <row r="9" spans="1:6" x14ac:dyDescent="0.25">
      <c r="A9">
        <v>6</v>
      </c>
      <c r="B9" s="4" t="s">
        <v>245</v>
      </c>
      <c r="C9" s="10">
        <v>184.62</v>
      </c>
      <c r="D9" s="10">
        <v>184.62</v>
      </c>
      <c r="E9" s="4" t="s">
        <v>237</v>
      </c>
      <c r="F9" t="s">
        <v>246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2021-04-19T19:37:04Z</dcterms:created>
  <dcterms:modified xsi:type="dcterms:W3CDTF">2024-08-01T18:09:34Z</dcterms:modified>
</cp:coreProperties>
</file>