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CI. JUAN\TAN. 2T 2026\1-TAN. 2T 2026\"/>
    </mc:Choice>
  </mc:AlternateContent>
  <xr:revisionPtr revIDLastSave="0" documentId="13_ncr:1_{06323400-2E5A-4EAA-907D-DFD0D6FCE71E}" xr6:coauthVersionLast="47" xr6:coauthVersionMax="47" xr10:uidLastSave="{00000000-0000-0000-0000-000000000000}"/>
  <bookViews>
    <workbookView xWindow="-120" yWindow="-120" windowWidth="29040" windowHeight="15720" tabRatio="942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50" i="4" l="1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50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</calcChain>
</file>

<file path=xl/sharedStrings.xml><?xml version="1.0" encoding="utf-8"?>
<sst xmlns="http://schemas.openxmlformats.org/spreadsheetml/2006/main" count="2610" uniqueCount="371">
  <si>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</si>
  <si>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</si>
  <si>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</si>
  <si>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</si>
  <si>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</si>
  <si>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</si>
  <si>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</si>
  <si>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</si>
  <si>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</si>
  <si>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</si>
  <si>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</si>
  <si>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</si>
  <si>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</si>
  <si>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</si>
  <si>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</si>
  <si>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</si>
  <si>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</si>
  <si>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</si>
  <si>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</si>
  <si>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</si>
  <si>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</si>
  <si>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</si>
  <si>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</si>
  <si>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</si>
  <si>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</si>
  <si>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</si>
  <si>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</si>
  <si>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</si>
  <si>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</si>
  <si>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</si>
  <si>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</si>
  <si>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</si>
  <si>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</si>
  <si>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</si>
  <si>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</si>
  <si>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</si>
  <si>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</si>
  <si>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</si>
  <si>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</si>
  <si>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</si>
  <si>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</si>
  <si>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</si>
  <si>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</si>
  <si>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</si>
  <si>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</si>
  <si>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</si>
  <si>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</si>
  <si>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</si>
  <si>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</si>
  <si>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</si>
  <si>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</si>
  <si>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</si>
  <si>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</si>
  <si>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</si>
  <si>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</si>
  <si>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</si>
  <si>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</si>
  <si>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</si>
  <si>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</si>
  <si>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</si>
  <si>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</si>
  <si>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</si>
  <si>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</si>
  <si>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</si>
  <si>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Área(s) responsable(s) que genera(n), posee(n), publica(n) y actualizan la información</t>
  </si>
  <si>
    <t>Fecha de Actualización</t>
  </si>
  <si>
    <t>Nota</t>
  </si>
  <si>
    <t>Personal de confianza</t>
  </si>
  <si>
    <t>ENCARGADO DE LA OFICINA OPERADORA</t>
  </si>
  <si>
    <t>JEFATURA DE OFICINA</t>
  </si>
  <si>
    <t>DIRECCION</t>
  </si>
  <si>
    <t>Hombre</t>
  </si>
  <si>
    <t>Pesos Mexicano</t>
  </si>
  <si>
    <t>Departamento Comercial y Administrativo</t>
  </si>
  <si>
    <t>Persona servidora pública</t>
  </si>
  <si>
    <t>OPERADOR</t>
  </si>
  <si>
    <t>DEPARTAMENTO TECNICO</t>
  </si>
  <si>
    <t>DEL ANGEL</t>
  </si>
  <si>
    <t>HERNANDEZ</t>
  </si>
  <si>
    <t>FONTANERO</t>
  </si>
  <si>
    <t>EDGAR IVAN</t>
  </si>
  <si>
    <t>MATEO</t>
  </si>
  <si>
    <t>MEDINA</t>
  </si>
  <si>
    <t>MOV DE VAVULAS</t>
  </si>
  <si>
    <t>RODRIGUEZ</t>
  </si>
  <si>
    <t>AUX. TECNICO</t>
  </si>
  <si>
    <t>ANA LAURA</t>
  </si>
  <si>
    <t>CAMPOS</t>
  </si>
  <si>
    <t>Mujer</t>
  </si>
  <si>
    <t>DEPARTAMENTO COMERCIAL</t>
  </si>
  <si>
    <t>NAJERA</t>
  </si>
  <si>
    <t>DIEGO</t>
  </si>
  <si>
    <t>GARCIA</t>
  </si>
  <si>
    <t>PONCE</t>
  </si>
  <si>
    <t>ENC. DE DEPARTAMENTO COMERCIAL</t>
  </si>
  <si>
    <t>JEFE ADMINISTRATIVO Y COMERCIAL</t>
  </si>
  <si>
    <t>DEPARTAMENTO COMERCIAL Y ADMINISTRATIVO</t>
  </si>
  <si>
    <t>FUENTES</t>
  </si>
  <si>
    <t>LUIS DANIEL</t>
  </si>
  <si>
    <t>MARTINEZ</t>
  </si>
  <si>
    <t>BAUTISTA</t>
  </si>
  <si>
    <t>JEFE TECNICO</t>
  </si>
  <si>
    <t>AREA TECNICA</t>
  </si>
  <si>
    <t>CAUDANA</t>
  </si>
  <si>
    <t>PAULIN</t>
  </si>
  <si>
    <t>NICOMENDO</t>
  </si>
  <si>
    <t>GONZALEZ</t>
  </si>
  <si>
    <t>MEZA</t>
  </si>
  <si>
    <t>VELAZCO</t>
  </si>
  <si>
    <t>ALEJANDRO</t>
  </si>
  <si>
    <t>RUIZ</t>
  </si>
  <si>
    <t>ANTONIO</t>
  </si>
  <si>
    <t>OMAR EDU</t>
  </si>
  <si>
    <t>ROMERO</t>
  </si>
  <si>
    <t>PEREZ</t>
  </si>
  <si>
    <t>ALEXANDER</t>
  </si>
  <si>
    <t>CULTURA DEL AGUA</t>
  </si>
  <si>
    <t>DEPARTAMENTO CULTURA DEL AGUA</t>
  </si>
  <si>
    <t>MAYRA</t>
  </si>
  <si>
    <t>ESPINOZA</t>
  </si>
  <si>
    <t>ATENCION ALPUBLICO</t>
  </si>
  <si>
    <t>ATENCION AL PUBLICO</t>
  </si>
  <si>
    <t>NALLELY</t>
  </si>
  <si>
    <t>GALEOTE</t>
  </si>
  <si>
    <t>HERRERA</t>
  </si>
  <si>
    <t>AUX. SECCION DE CONTROL DE USUARIOS</t>
  </si>
  <si>
    <t>SECCION DE CONTROL DE USUARIOS</t>
  </si>
  <si>
    <t>DEPARTAMENTO ADMNISTRATIVO Y COMERCIAL</t>
  </si>
  <si>
    <t>BERNARDO</t>
  </si>
  <si>
    <t>CAJERA</t>
  </si>
  <si>
    <t>RECURSOS FINANCIEROS</t>
  </si>
  <si>
    <t>RAMIREZ</t>
  </si>
  <si>
    <t>OLIVAREZ</t>
  </si>
  <si>
    <t>JEFE DE SECCION DE CONTROL DE USUARIOS</t>
  </si>
  <si>
    <t>JOSE ALFREDO</t>
  </si>
  <si>
    <t>MATEOS</t>
  </si>
  <si>
    <t>PRISCILIANO</t>
  </si>
  <si>
    <t>IVAN</t>
  </si>
  <si>
    <t>SANTIAGO</t>
  </si>
  <si>
    <t>QUINTERO</t>
  </si>
  <si>
    <t>PEDRO</t>
  </si>
  <si>
    <t>FELIPE</t>
  </si>
  <si>
    <t>JUAN CARLOS</t>
  </si>
  <si>
    <t>TOMAS</t>
  </si>
  <si>
    <t>AUXILIAR ADMINISTRATIVO</t>
  </si>
  <si>
    <t>YULENNY</t>
  </si>
  <si>
    <t>HERRAMIENTAS</t>
  </si>
  <si>
    <t>INTENDENTE</t>
  </si>
  <si>
    <t>ALEIDA</t>
  </si>
  <si>
    <t>RAMOS</t>
  </si>
  <si>
    <t>ENC. DE SECCION DE PRODUCCION Y DISTRIBUCION</t>
  </si>
  <si>
    <t>SECCION DE PRODUCCION Y DISTRIBUCION</t>
  </si>
  <si>
    <t>MARCOS</t>
  </si>
  <si>
    <t>AURELIANO</t>
  </si>
  <si>
    <t>HERANDEZ</t>
  </si>
  <si>
    <t>BONIFACIO</t>
  </si>
  <si>
    <t>PABLO</t>
  </si>
  <si>
    <t>LUCAS</t>
  </si>
  <si>
    <t>EMILIANO</t>
  </si>
  <si>
    <t>CRUZ</t>
  </si>
  <si>
    <t>MOISES</t>
  </si>
  <si>
    <t>JERONIMO</t>
  </si>
  <si>
    <t>SANCHEZ</t>
  </si>
  <si>
    <t>SECRETARIA</t>
  </si>
  <si>
    <t>ALMA ALEJANDRA</t>
  </si>
  <si>
    <t>REYES</t>
  </si>
  <si>
    <t>RIVERA</t>
  </si>
  <si>
    <t>AUXILIAR DE SECCION DE CONTROL DE USUARIOS</t>
  </si>
  <si>
    <t>FLORES</t>
  </si>
  <si>
    <t>MARTIN</t>
  </si>
  <si>
    <t>MENDEZ</t>
  </si>
  <si>
    <t>JULIO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</si>
  <si>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</si>
  <si>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</si>
  <si>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</si>
  <si>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</si>
  <si>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</si>
  <si>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</si>
  <si>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</si>
  <si>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</si>
  <si>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</si>
  <si>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</si>
  <si>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</si>
  <si>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</si>
  <si>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</si>
  <si>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</si>
  <si>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</si>
  <si>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</si>
  <si>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</si>
  <si>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</si>
  <si>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</si>
  <si>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</si>
  <si>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pesos mexicano</t>
  </si>
  <si>
    <t>72539</t>
  </si>
  <si>
    <t>72540</t>
  </si>
  <si>
    <t>Descripción de las percepciones adicionales en especie</t>
  </si>
  <si>
    <t>Periodicidad de las percepciones adicionales en especie</t>
  </si>
  <si>
    <t>No se tuvo en este periodo</t>
  </si>
  <si>
    <t>Ninguno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</si>
  <si>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</si>
  <si>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</si>
  <si>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</si>
  <si>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</si>
  <si>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</si>
  <si>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</si>
  <si>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</si>
  <si>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</si>
  <si>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</si>
  <si>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</si>
  <si>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Salario</t>
  </si>
  <si>
    <t>Pesos mexicanos</t>
  </si>
  <si>
    <t>Quincenal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</si>
  <si>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</si>
  <si>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</si>
  <si>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</si>
  <si>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</si>
  <si>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</si>
  <si>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</si>
  <si>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</si>
  <si>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</si>
  <si>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</si>
  <si>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</si>
  <si>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 xml:space="preserve">no se cuenta con compensacion </t>
  </si>
  <si>
    <t>pesos mexicanos</t>
  </si>
  <si>
    <t>Ninguna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</si>
  <si>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</si>
  <si>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</si>
  <si>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</si>
  <si>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</si>
  <si>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</si>
  <si>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</si>
  <si>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</si>
  <si>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</si>
  <si>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</si>
  <si>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</si>
  <si>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Pesos Mexicanos</t>
  </si>
  <si>
    <t>NINGUNO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</si>
  <si>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</si>
  <si>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</si>
  <si>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</si>
  <si>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</si>
  <si>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</si>
  <si>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</si>
  <si>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</si>
  <si>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</si>
  <si>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</si>
  <si>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</si>
  <si>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</si>
  <si>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</si>
  <si>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</si>
  <si>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</si>
  <si>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</si>
  <si>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</si>
  <si>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</si>
  <si>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</si>
  <si>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</si>
  <si>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</si>
  <si>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No se cuenta con pagos de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</si>
  <si>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</si>
  <si>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</si>
  <si>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</si>
  <si>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</si>
  <si>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</si>
  <si>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</si>
  <si>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</si>
  <si>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</si>
  <si>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</si>
  <si>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</si>
  <si>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 xml:space="preserve">No se cuenta con pago de dietas 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</si>
  <si>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</si>
  <si>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</si>
  <si>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</si>
  <si>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</si>
  <si>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</si>
  <si>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</si>
  <si>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</si>
  <si>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</si>
  <si>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</si>
  <si>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</si>
  <si>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</si>
  <si>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</si>
  <si>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</si>
  <si>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</si>
  <si>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</si>
  <si>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</si>
  <si>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</si>
  <si>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</si>
  <si>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</si>
  <si>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</si>
  <si>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anual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</si>
  <si>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</si>
  <si>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</si>
  <si>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</si>
  <si>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</si>
  <si>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</si>
  <si>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</si>
  <si>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</si>
  <si>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</si>
  <si>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</si>
  <si>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</si>
  <si>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</si>
  <si>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</si>
  <si>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</si>
  <si>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</si>
  <si>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</si>
  <si>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</si>
  <si>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</si>
  <si>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</si>
  <si>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</si>
  <si>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</si>
  <si>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pesos</t>
  </si>
  <si>
    <t>ninguna</t>
  </si>
  <si>
    <t>72576</t>
  </si>
  <si>
    <t>72577</t>
  </si>
  <si>
    <t>Descripción de las prestaciones en especie</t>
  </si>
  <si>
    <t>Periodicidad de las prestaciones en especie</t>
  </si>
  <si>
    <t>ABEL</t>
  </si>
  <si>
    <t>TORRES</t>
  </si>
  <si>
    <t>JONATHAN</t>
  </si>
  <si>
    <t>JEFA DE CULTURA DEL AGUA</t>
  </si>
  <si>
    <t>NO HUBO GRATIFICACIONES EN ESTE PERIODO</t>
  </si>
  <si>
    <t>NO HUBO PAGO DE PRIMAS EN ESTE PERIODO</t>
  </si>
  <si>
    <t>CARDENAS</t>
  </si>
  <si>
    <t>OSTOS</t>
  </si>
  <si>
    <t>RICARDO ABEL</t>
  </si>
  <si>
    <t>GUZMAN</t>
  </si>
  <si>
    <t>PASCACIO</t>
  </si>
  <si>
    <t>VERONICA</t>
  </si>
  <si>
    <t>Oficina Operadora de Tantoyuca. Información correspondiente al segundo  Trimestre 2026</t>
  </si>
  <si>
    <t>no hubo bonos</t>
  </si>
  <si>
    <t>NINGUNA PRESTACION EN ESPECIE</t>
  </si>
  <si>
    <t>PAGO DE RETROACTIVO</t>
  </si>
  <si>
    <t>MOV DE VALVULAS</t>
  </si>
  <si>
    <t>JHONATAN</t>
  </si>
  <si>
    <t>JESUS</t>
  </si>
  <si>
    <t>DIEGO JAIR</t>
  </si>
  <si>
    <t>JAIME</t>
  </si>
  <si>
    <t>JORGE LUIS</t>
  </si>
  <si>
    <t>JESUS ISRAEL</t>
  </si>
  <si>
    <t>CLARA ELENA</t>
  </si>
  <si>
    <t>SANTOS</t>
  </si>
  <si>
    <t>FRANCISCO JAVIER</t>
  </si>
  <si>
    <t>JOSE LUIS</t>
  </si>
  <si>
    <t>ARTURO</t>
  </si>
  <si>
    <t>ABUNDIO</t>
  </si>
  <si>
    <t>MORENO</t>
  </si>
  <si>
    <t>ARRIETA</t>
  </si>
  <si>
    <t>JUAREZ</t>
  </si>
  <si>
    <t>ZAVALA</t>
  </si>
  <si>
    <t>GAMBOA</t>
  </si>
  <si>
    <t>JOSE</t>
  </si>
  <si>
    <t>Percepciones adicionales en dinero, Monto bruto y neto, tipo de moneda y su periodicidad
Tabla_564808</t>
  </si>
  <si>
    <t>Percepciones adicionales en especie y su periodicidad
Tabla_564795</t>
  </si>
  <si>
    <t>Ingresos, monto bruto y neto, tipo de moneda y su periodicidad
Tabla_564809</t>
  </si>
  <si>
    <t>Sistemas de compensación, monto bruto y neto, tipo de moneda y su periodicidad
Tabla_564779</t>
  </si>
  <si>
    <t>Gratificaciones, monto bruto y neto, tipo de moneda y su periodicidad
Tabla_564799</t>
  </si>
  <si>
    <t>Primas, monto bruto y neto, tipo de moneda y su periodicidad
Tabla_564786</t>
  </si>
  <si>
    <t>Comisiones, monto bruto y neto, tipo de moneda y su periodicidad
Tabla_564796</t>
  </si>
  <si>
    <t>Dietas, monto bruto y neto, tipo de moneda y su periodicidad
Tabla_564787</t>
  </si>
  <si>
    <t>Bonos, monto bruto y neto, tipo de moneda y su periodicidad
Tabla_564788</t>
  </si>
  <si>
    <t>Estímulos, monto bruto y neto, tipo de moneda y su periodicidad
Tabla_564806</t>
  </si>
  <si>
    <t>Apoyos económicos, monto bruto y neto, tipo de moneda y su periodicidad
Tabla_564810</t>
  </si>
  <si>
    <t>Prestaciones económicas, monto bruto y neto, tipo de moneda y su periodicidad
Tabla_564807</t>
  </si>
  <si>
    <t>Prestaciones en especie y su periodicidad
Tabla_564811</t>
  </si>
  <si>
    <t>UNICO</t>
  </si>
  <si>
    <t>NO HAY PRESTACIONES ECONOMICAS</t>
  </si>
  <si>
    <t>NO HUBO ESTIMULOS EN ESTE PERIODO</t>
  </si>
  <si>
    <t xml:space="preserve"> DIA DEL PADRE </t>
  </si>
  <si>
    <t>PAGO DIAS ECONOMICOS Y DIA DE LAS MADRES</t>
  </si>
  <si>
    <t>DIA DE LAS MADRES</t>
  </si>
  <si>
    <t xml:space="preserve">PAGO DIAS ECONOMICOS Y DIA DEL PADRE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</si>
</sst>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2" xfId="0" applyFont="1" applyFill="1" applyBorder="1" applyAlignment="1">
      <alignment horizontal="center" wrapText="1"/>
    </xf>
    <xf numFmtId="0" fontId="4" fillId="0" borderId="0" xfId="0" applyFont="1"/>
    <xf numFmtId="0" fontId="0" fillId="4" borderId="0" xfId="0" applyFill="1"/>
    <xf numFmtId="0" fontId="3" fillId="4" borderId="0" xfId="0" applyFont="1" applyFill="1"/>
    <xf numFmtId="2" fontId="0" fillId="0" borderId="0" xfId="0" applyNumberFormat="1"/>
    <xf numFmtId="2" fontId="0" fillId="4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4"/>
  <sheetViews>
    <sheetView tabSelected="1" topLeftCell="AC2" zoomScale="85" zoomScaleNormal="85" workbookViewId="0">
      <selection activeCell="AE8" sqref="AE8:AE54"/>
    </sheetView>
  </sheetViews>
  <sheetFormatPr baseColWidth="10" defaultColWidth="8.7109375" defaultRowHeight="12.75" customHeight="1" x14ac:dyDescent="0.2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68.28515625" customWidth="1"/>
    <col min="7" max="7" width="62.7109375" customWidth="1"/>
    <col min="8" max="8" width="38.5703125" customWidth="1"/>
    <col min="9" max="9" width="13" customWidth="1"/>
    <col min="10" max="10" width="13.5703125" customWidth="1"/>
    <col min="11" max="11" width="15.42578125" customWidth="1"/>
    <col min="12" max="13" width="30.85546875" customWidth="1"/>
    <col min="14" max="14" width="43.85546875" customWidth="1"/>
    <col min="15" max="15" width="46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customWidth="1"/>
  </cols>
  <sheetData>
    <row r="1" spans="1:32" hidden="1" x14ac:dyDescent="0.2">
      <c r="A1" t="s">
        <v>0</v>
      </c>
    </row>
    <row r="2" spans="1:32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2" x14ac:dyDescent="0.2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2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 customHeight="1" x14ac:dyDescent="0.25">
      <c r="A6" s="10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51" x14ac:dyDescent="0.2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351</v>
      </c>
      <c r="R7" s="1" t="s">
        <v>352</v>
      </c>
      <c r="S7" s="1" t="s">
        <v>353</v>
      </c>
      <c r="T7" s="1" t="s">
        <v>354</v>
      </c>
      <c r="U7" s="1" t="s">
        <v>355</v>
      </c>
      <c r="V7" s="1" t="s">
        <v>356</v>
      </c>
      <c r="W7" s="1" t="s">
        <v>357</v>
      </c>
      <c r="X7" s="1" t="s">
        <v>358</v>
      </c>
      <c r="Y7" s="1" t="s">
        <v>359</v>
      </c>
      <c r="Z7" s="1" t="s">
        <v>360</v>
      </c>
      <c r="AA7" s="1" t="s">
        <v>361</v>
      </c>
      <c r="AB7" s="1" t="s">
        <v>362</v>
      </c>
      <c r="AC7" s="1" t="s">
        <v>363</v>
      </c>
      <c r="AD7" s="1" t="s">
        <v>64</v>
      </c>
      <c r="AE7" s="1" t="s">
        <v>65</v>
      </c>
      <c r="AF7" s="1" t="s">
        <v>66</v>
      </c>
    </row>
    <row r="8" spans="1:32" ht="15" x14ac:dyDescent="0.25">
      <c r="A8">
        <v>2026</v>
      </c>
      <c r="B8" s="2">
        <v>46113</v>
      </c>
      <c r="C8" s="2">
        <v>46203</v>
      </c>
      <c r="D8" t="s">
        <v>67</v>
      </c>
      <c r="E8">
        <v>1</v>
      </c>
      <c r="F8" t="s">
        <v>68</v>
      </c>
      <c r="G8" t="s">
        <v>69</v>
      </c>
      <c r="H8" t="s">
        <v>70</v>
      </c>
      <c r="I8" t="s">
        <v>316</v>
      </c>
      <c r="J8" t="s">
        <v>162</v>
      </c>
      <c r="K8" t="s">
        <v>317</v>
      </c>
      <c r="L8" t="s">
        <v>71</v>
      </c>
      <c r="M8" s="8">
        <v>38338.822</v>
      </c>
      <c r="N8" t="s">
        <v>72</v>
      </c>
      <c r="O8" s="8">
        <v>29566.304400000001</v>
      </c>
      <c r="P8" t="s">
        <v>72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3" t="s">
        <v>73</v>
      </c>
      <c r="AE8" s="2">
        <v>46203</v>
      </c>
      <c r="AF8" s="3" t="s">
        <v>328</v>
      </c>
    </row>
    <row r="9" spans="1:32" ht="15" x14ac:dyDescent="0.25">
      <c r="A9">
        <v>2026</v>
      </c>
      <c r="B9" s="2">
        <v>46113</v>
      </c>
      <c r="C9" s="2">
        <v>46203</v>
      </c>
      <c r="D9" t="s">
        <v>74</v>
      </c>
      <c r="E9">
        <v>3</v>
      </c>
      <c r="F9" t="s">
        <v>75</v>
      </c>
      <c r="G9" t="s">
        <v>75</v>
      </c>
      <c r="H9" t="s">
        <v>76</v>
      </c>
      <c r="I9" t="s">
        <v>333</v>
      </c>
      <c r="J9" t="s">
        <v>77</v>
      </c>
      <c r="K9" t="s">
        <v>78</v>
      </c>
      <c r="L9" t="s">
        <v>71</v>
      </c>
      <c r="M9" s="8">
        <v>10999.5352</v>
      </c>
      <c r="N9" t="s">
        <v>72</v>
      </c>
      <c r="O9" s="8">
        <v>9517.4007999999994</v>
      </c>
      <c r="P9" t="s">
        <v>72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3" t="s">
        <v>73</v>
      </c>
      <c r="AE9" s="2">
        <v>46203</v>
      </c>
      <c r="AF9" s="3" t="s">
        <v>328</v>
      </c>
    </row>
    <row r="10" spans="1:32" ht="15" x14ac:dyDescent="0.25">
      <c r="A10">
        <v>2026</v>
      </c>
      <c r="B10" s="2">
        <v>46113</v>
      </c>
      <c r="C10" s="2">
        <v>46203</v>
      </c>
      <c r="D10" t="s">
        <v>74</v>
      </c>
      <c r="E10">
        <v>3</v>
      </c>
      <c r="F10" t="s">
        <v>79</v>
      </c>
      <c r="G10" t="s">
        <v>79</v>
      </c>
      <c r="H10" t="s">
        <v>76</v>
      </c>
      <c r="I10" t="s">
        <v>80</v>
      </c>
      <c r="J10" t="s">
        <v>81</v>
      </c>
      <c r="K10" t="s">
        <v>82</v>
      </c>
      <c r="L10" t="s">
        <v>71</v>
      </c>
      <c r="M10" s="8">
        <v>10138.815199999999</v>
      </c>
      <c r="N10" t="s">
        <v>72</v>
      </c>
      <c r="O10" s="8">
        <v>5192.7280000000001</v>
      </c>
      <c r="P10" t="s">
        <v>72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3" t="s">
        <v>73</v>
      </c>
      <c r="AE10" s="2">
        <v>46203</v>
      </c>
      <c r="AF10" s="3" t="s">
        <v>328</v>
      </c>
    </row>
    <row r="11" spans="1:32" ht="15" x14ac:dyDescent="0.25">
      <c r="A11">
        <v>2026</v>
      </c>
      <c r="B11" s="2">
        <v>46113</v>
      </c>
      <c r="C11" s="2">
        <v>46203</v>
      </c>
      <c r="D11" t="s">
        <v>74</v>
      </c>
      <c r="E11">
        <v>3</v>
      </c>
      <c r="F11" t="s">
        <v>83</v>
      </c>
      <c r="G11" t="s">
        <v>332</v>
      </c>
      <c r="H11" t="s">
        <v>76</v>
      </c>
      <c r="I11" t="s">
        <v>137</v>
      </c>
      <c r="J11" t="s">
        <v>345</v>
      </c>
      <c r="K11" t="s">
        <v>84</v>
      </c>
      <c r="L11" t="s">
        <v>71</v>
      </c>
      <c r="M11" s="8">
        <v>10027.6</v>
      </c>
      <c r="N11" t="s">
        <v>72</v>
      </c>
      <c r="O11" s="8">
        <v>9408.56</v>
      </c>
      <c r="P11" t="s">
        <v>72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3" t="s">
        <v>73</v>
      </c>
      <c r="AE11" s="2">
        <v>46203</v>
      </c>
      <c r="AF11" s="3" t="s">
        <v>328</v>
      </c>
    </row>
    <row r="12" spans="1:32" ht="15" x14ac:dyDescent="0.25">
      <c r="A12">
        <v>2026</v>
      </c>
      <c r="B12" s="2">
        <v>46113</v>
      </c>
      <c r="C12" s="2">
        <v>46203</v>
      </c>
      <c r="D12" t="s">
        <v>74</v>
      </c>
      <c r="E12">
        <v>3</v>
      </c>
      <c r="F12" t="s">
        <v>85</v>
      </c>
      <c r="G12" t="s">
        <v>85</v>
      </c>
      <c r="H12" t="s">
        <v>76</v>
      </c>
      <c r="I12" t="s">
        <v>86</v>
      </c>
      <c r="J12" t="s">
        <v>87</v>
      </c>
      <c r="K12" t="s">
        <v>87</v>
      </c>
      <c r="L12" t="s">
        <v>88</v>
      </c>
      <c r="M12" s="8">
        <v>10027.6</v>
      </c>
      <c r="N12" t="s">
        <v>72</v>
      </c>
      <c r="O12" s="8">
        <v>8984.56</v>
      </c>
      <c r="P12" t="s">
        <v>72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3" t="s">
        <v>73</v>
      </c>
      <c r="AE12" s="2">
        <v>46203</v>
      </c>
      <c r="AF12" s="3" t="s">
        <v>328</v>
      </c>
    </row>
    <row r="13" spans="1:32" ht="15" x14ac:dyDescent="0.25">
      <c r="A13">
        <v>2026</v>
      </c>
      <c r="B13" s="2">
        <v>46113</v>
      </c>
      <c r="C13" s="2">
        <v>46203</v>
      </c>
      <c r="D13" t="s">
        <v>74</v>
      </c>
      <c r="E13">
        <v>3</v>
      </c>
      <c r="F13" t="s">
        <v>79</v>
      </c>
      <c r="G13" t="s">
        <v>79</v>
      </c>
      <c r="H13" t="s">
        <v>89</v>
      </c>
      <c r="I13" t="s">
        <v>318</v>
      </c>
      <c r="J13" t="s">
        <v>90</v>
      </c>
      <c r="K13" t="s">
        <v>78</v>
      </c>
      <c r="L13" t="s">
        <v>71</v>
      </c>
      <c r="M13" s="8">
        <v>10027.6</v>
      </c>
      <c r="N13" t="s">
        <v>72</v>
      </c>
      <c r="O13" s="8">
        <v>7310.0356000000002</v>
      </c>
      <c r="P13" t="s">
        <v>72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3" t="s">
        <v>73</v>
      </c>
      <c r="AE13" s="2">
        <v>46203</v>
      </c>
      <c r="AF13" s="3" t="s">
        <v>328</v>
      </c>
    </row>
    <row r="14" spans="1:32" ht="15" x14ac:dyDescent="0.25">
      <c r="A14">
        <v>2026</v>
      </c>
      <c r="B14" s="2">
        <v>46113</v>
      </c>
      <c r="C14" s="2">
        <v>46203</v>
      </c>
      <c r="D14" t="s">
        <v>74</v>
      </c>
      <c r="E14">
        <v>3</v>
      </c>
      <c r="F14" t="s">
        <v>79</v>
      </c>
      <c r="G14" t="s">
        <v>79</v>
      </c>
      <c r="H14" t="s">
        <v>76</v>
      </c>
      <c r="I14" t="s">
        <v>91</v>
      </c>
      <c r="J14" t="s">
        <v>92</v>
      </c>
      <c r="K14" t="s">
        <v>93</v>
      </c>
      <c r="L14" t="s">
        <v>71</v>
      </c>
      <c r="M14" s="8">
        <v>10027.6</v>
      </c>
      <c r="N14" t="s">
        <v>72</v>
      </c>
      <c r="O14" s="8">
        <v>8333.4868000000006</v>
      </c>
      <c r="P14" t="s">
        <v>72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3" t="s">
        <v>73</v>
      </c>
      <c r="AE14" s="2">
        <v>46203</v>
      </c>
      <c r="AF14" s="3" t="s">
        <v>328</v>
      </c>
    </row>
    <row r="15" spans="1:32" ht="15" x14ac:dyDescent="0.25">
      <c r="A15">
        <v>2026</v>
      </c>
      <c r="B15" s="2">
        <v>46113</v>
      </c>
      <c r="C15" s="2">
        <v>46203</v>
      </c>
      <c r="D15" t="s">
        <v>67</v>
      </c>
      <c r="E15">
        <v>2</v>
      </c>
      <c r="F15" t="s">
        <v>94</v>
      </c>
      <c r="G15" t="s">
        <v>95</v>
      </c>
      <c r="H15" t="s">
        <v>96</v>
      </c>
      <c r="I15" t="s">
        <v>334</v>
      </c>
      <c r="J15" t="s">
        <v>346</v>
      </c>
      <c r="K15" t="s">
        <v>97</v>
      </c>
      <c r="L15" t="s">
        <v>71</v>
      </c>
      <c r="M15" s="8">
        <v>23555.362400000002</v>
      </c>
      <c r="N15" t="s">
        <v>72</v>
      </c>
      <c r="O15" s="8">
        <v>18983.497599999999</v>
      </c>
      <c r="P15" t="s">
        <v>72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3" t="s">
        <v>73</v>
      </c>
      <c r="AE15" s="2">
        <v>46203</v>
      </c>
      <c r="AF15" s="3" t="s">
        <v>328</v>
      </c>
    </row>
    <row r="16" spans="1:32" ht="15" x14ac:dyDescent="0.25">
      <c r="A16">
        <v>2026</v>
      </c>
      <c r="B16" s="2">
        <v>46113</v>
      </c>
      <c r="C16" s="2">
        <v>46203</v>
      </c>
      <c r="D16" t="s">
        <v>74</v>
      </c>
      <c r="E16">
        <v>3</v>
      </c>
      <c r="F16" t="s">
        <v>75</v>
      </c>
      <c r="G16" t="s">
        <v>75</v>
      </c>
      <c r="H16" t="s">
        <v>76</v>
      </c>
      <c r="I16" t="s">
        <v>98</v>
      </c>
      <c r="J16" t="s">
        <v>99</v>
      </c>
      <c r="K16" t="s">
        <v>100</v>
      </c>
      <c r="L16" t="s">
        <v>71</v>
      </c>
      <c r="M16" s="8">
        <v>10027.6</v>
      </c>
      <c r="N16" t="s">
        <v>72</v>
      </c>
      <c r="O16" s="8">
        <v>8448.9843999999994</v>
      </c>
      <c r="P16" t="s">
        <v>72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3" t="s">
        <v>73</v>
      </c>
      <c r="AE16" s="2">
        <v>46203</v>
      </c>
      <c r="AF16" s="3" t="s">
        <v>328</v>
      </c>
    </row>
    <row r="17" spans="1:32" ht="15" x14ac:dyDescent="0.25">
      <c r="A17">
        <v>2026</v>
      </c>
      <c r="B17" s="2">
        <v>46113</v>
      </c>
      <c r="C17" s="2">
        <v>46203</v>
      </c>
      <c r="D17" t="s">
        <v>67</v>
      </c>
      <c r="E17">
        <v>2</v>
      </c>
      <c r="F17" t="s">
        <v>101</v>
      </c>
      <c r="G17" t="s">
        <v>102</v>
      </c>
      <c r="H17" t="s">
        <v>76</v>
      </c>
      <c r="I17" t="s">
        <v>335</v>
      </c>
      <c r="J17" t="s">
        <v>103</v>
      </c>
      <c r="K17" t="s">
        <v>104</v>
      </c>
      <c r="L17" t="s">
        <v>71</v>
      </c>
      <c r="M17" s="8">
        <v>24305.8</v>
      </c>
      <c r="N17" t="s">
        <v>72</v>
      </c>
      <c r="O17" s="8">
        <v>18829.670399999999</v>
      </c>
      <c r="P17" t="s">
        <v>72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3" t="s">
        <v>73</v>
      </c>
      <c r="AE17" s="2">
        <v>46203</v>
      </c>
      <c r="AF17" s="3" t="s">
        <v>328</v>
      </c>
    </row>
    <row r="18" spans="1:32" ht="15" x14ac:dyDescent="0.25">
      <c r="A18">
        <v>2026</v>
      </c>
      <c r="B18" s="2">
        <v>46113</v>
      </c>
      <c r="C18" s="2">
        <v>46203</v>
      </c>
      <c r="D18" t="s">
        <v>74</v>
      </c>
      <c r="E18">
        <v>3</v>
      </c>
      <c r="F18" t="s">
        <v>75</v>
      </c>
      <c r="G18" t="s">
        <v>75</v>
      </c>
      <c r="H18" t="s">
        <v>76</v>
      </c>
      <c r="I18" t="s">
        <v>336</v>
      </c>
      <c r="J18" t="s">
        <v>77</v>
      </c>
      <c r="K18" t="s">
        <v>99</v>
      </c>
      <c r="L18" t="s">
        <v>71</v>
      </c>
      <c r="M18" s="8">
        <v>10027.6</v>
      </c>
      <c r="N18" t="s">
        <v>72</v>
      </c>
      <c r="O18" s="8">
        <v>6775.0324000000001</v>
      </c>
      <c r="P18" t="s">
        <v>72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3" t="s">
        <v>73</v>
      </c>
      <c r="AE18" s="2">
        <v>46203</v>
      </c>
      <c r="AF18" s="3" t="s">
        <v>328</v>
      </c>
    </row>
    <row r="19" spans="1:32" ht="15" x14ac:dyDescent="0.25">
      <c r="A19">
        <v>2026</v>
      </c>
      <c r="B19" s="2">
        <v>46113</v>
      </c>
      <c r="C19" s="2">
        <v>46203</v>
      </c>
      <c r="D19" t="s">
        <v>74</v>
      </c>
      <c r="E19">
        <v>3</v>
      </c>
      <c r="F19" t="s">
        <v>79</v>
      </c>
      <c r="G19" t="s">
        <v>79</v>
      </c>
      <c r="H19" t="s">
        <v>76</v>
      </c>
      <c r="I19" t="s">
        <v>105</v>
      </c>
      <c r="J19" t="s">
        <v>106</v>
      </c>
      <c r="K19" t="s">
        <v>78</v>
      </c>
      <c r="L19" t="s">
        <v>71</v>
      </c>
      <c r="M19" s="8">
        <v>10027.6</v>
      </c>
      <c r="N19" t="s">
        <v>72</v>
      </c>
      <c r="O19" s="8">
        <v>8174.402</v>
      </c>
      <c r="P19" t="s">
        <v>72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3" t="s">
        <v>73</v>
      </c>
      <c r="AE19" s="2">
        <v>46203</v>
      </c>
      <c r="AF19" s="3" t="s">
        <v>328</v>
      </c>
    </row>
    <row r="20" spans="1:32" ht="15" x14ac:dyDescent="0.25">
      <c r="A20">
        <v>2026</v>
      </c>
      <c r="B20" s="2">
        <v>46113</v>
      </c>
      <c r="C20" s="2">
        <v>46203</v>
      </c>
      <c r="D20" t="s">
        <v>74</v>
      </c>
      <c r="E20">
        <v>3</v>
      </c>
      <c r="F20" t="s">
        <v>79</v>
      </c>
      <c r="G20" t="s">
        <v>79</v>
      </c>
      <c r="H20" t="s">
        <v>96</v>
      </c>
      <c r="I20" t="s">
        <v>337</v>
      </c>
      <c r="J20" t="s">
        <v>107</v>
      </c>
      <c r="K20" t="s">
        <v>108</v>
      </c>
      <c r="L20" t="s">
        <v>71</v>
      </c>
      <c r="M20" s="8">
        <v>10027.6</v>
      </c>
      <c r="N20" t="s">
        <v>72</v>
      </c>
      <c r="O20" s="8">
        <v>4655.1808000000001</v>
      </c>
      <c r="P20" t="s">
        <v>72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3" t="s">
        <v>73</v>
      </c>
      <c r="AE20" s="2">
        <v>46203</v>
      </c>
      <c r="AF20" s="3" t="s">
        <v>328</v>
      </c>
    </row>
    <row r="21" spans="1:32" ht="15" x14ac:dyDescent="0.25">
      <c r="A21">
        <v>2026</v>
      </c>
      <c r="B21" s="2">
        <v>46113</v>
      </c>
      <c r="C21" s="2">
        <v>46203</v>
      </c>
      <c r="D21" t="s">
        <v>74</v>
      </c>
      <c r="E21">
        <v>3</v>
      </c>
      <c r="F21" t="s">
        <v>79</v>
      </c>
      <c r="G21" t="s">
        <v>79</v>
      </c>
      <c r="H21" t="s">
        <v>76</v>
      </c>
      <c r="I21" t="s">
        <v>109</v>
      </c>
      <c r="J21" t="s">
        <v>110</v>
      </c>
      <c r="K21" t="s">
        <v>111</v>
      </c>
      <c r="L21" t="s">
        <v>71</v>
      </c>
      <c r="M21" s="8">
        <v>10027.6</v>
      </c>
      <c r="N21" t="s">
        <v>72</v>
      </c>
      <c r="O21" s="8">
        <v>7694.5824000000002</v>
      </c>
      <c r="P21" t="s">
        <v>72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3" t="s">
        <v>73</v>
      </c>
      <c r="AE21" s="2">
        <v>46203</v>
      </c>
      <c r="AF21" s="3" t="s">
        <v>328</v>
      </c>
    </row>
    <row r="22" spans="1:32" ht="15" x14ac:dyDescent="0.25">
      <c r="A22">
        <v>2026</v>
      </c>
      <c r="B22" s="2">
        <v>46113</v>
      </c>
      <c r="C22" s="2">
        <v>46203</v>
      </c>
      <c r="D22" t="s">
        <v>74</v>
      </c>
      <c r="E22">
        <v>3</v>
      </c>
      <c r="F22" t="s">
        <v>79</v>
      </c>
      <c r="G22" t="s">
        <v>79</v>
      </c>
      <c r="H22" t="s">
        <v>76</v>
      </c>
      <c r="I22" t="s">
        <v>112</v>
      </c>
      <c r="J22" t="s">
        <v>113</v>
      </c>
      <c r="K22" t="s">
        <v>114</v>
      </c>
      <c r="L22" t="s">
        <v>71</v>
      </c>
      <c r="M22" s="8">
        <v>10027.6</v>
      </c>
      <c r="N22" t="s">
        <v>72</v>
      </c>
      <c r="O22" s="8">
        <v>6607.192</v>
      </c>
      <c r="P22" t="s">
        <v>72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3" t="s">
        <v>73</v>
      </c>
      <c r="AE22" s="2">
        <v>46203</v>
      </c>
      <c r="AF22" s="3" t="s">
        <v>328</v>
      </c>
    </row>
    <row r="23" spans="1:32" ht="15" x14ac:dyDescent="0.25">
      <c r="A23">
        <v>2026</v>
      </c>
      <c r="B23" s="2">
        <v>46113</v>
      </c>
      <c r="C23" s="2">
        <v>46203</v>
      </c>
      <c r="D23" t="s">
        <v>74</v>
      </c>
      <c r="E23">
        <v>3</v>
      </c>
      <c r="F23" t="s">
        <v>75</v>
      </c>
      <c r="G23" t="s">
        <v>75</v>
      </c>
      <c r="H23" t="s">
        <v>76</v>
      </c>
      <c r="I23" t="s">
        <v>115</v>
      </c>
      <c r="J23" t="s">
        <v>347</v>
      </c>
      <c r="K23" t="s">
        <v>77</v>
      </c>
      <c r="L23" t="s">
        <v>71</v>
      </c>
      <c r="M23" s="8">
        <v>10027.6</v>
      </c>
      <c r="N23" t="s">
        <v>72</v>
      </c>
      <c r="O23" s="8">
        <v>7078.5315999999993</v>
      </c>
      <c r="P23" t="s">
        <v>72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3" t="s">
        <v>73</v>
      </c>
      <c r="AE23" s="2">
        <v>46203</v>
      </c>
      <c r="AF23" s="3" t="s">
        <v>328</v>
      </c>
    </row>
    <row r="24" spans="1:32" ht="15" x14ac:dyDescent="0.25">
      <c r="A24">
        <v>2026</v>
      </c>
      <c r="B24" s="2">
        <v>46113</v>
      </c>
      <c r="C24" s="2">
        <v>46203</v>
      </c>
      <c r="D24" t="s">
        <v>74</v>
      </c>
      <c r="E24">
        <v>3</v>
      </c>
      <c r="F24" t="s">
        <v>75</v>
      </c>
      <c r="G24" t="s">
        <v>75</v>
      </c>
      <c r="H24" t="s">
        <v>76</v>
      </c>
      <c r="I24" t="s">
        <v>338</v>
      </c>
      <c r="J24" t="s">
        <v>77</v>
      </c>
      <c r="K24" t="s">
        <v>78</v>
      </c>
      <c r="L24" t="s">
        <v>71</v>
      </c>
      <c r="M24" s="8">
        <v>11266.4432</v>
      </c>
      <c r="N24" t="s">
        <v>72</v>
      </c>
      <c r="O24" s="8">
        <v>9704.5756000000001</v>
      </c>
      <c r="P24" t="s">
        <v>72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3" t="s">
        <v>73</v>
      </c>
      <c r="AE24" s="2">
        <v>46203</v>
      </c>
      <c r="AF24" s="3" t="s">
        <v>328</v>
      </c>
    </row>
    <row r="25" spans="1:32" ht="15" x14ac:dyDescent="0.25">
      <c r="A25">
        <v>2026</v>
      </c>
      <c r="B25" s="2">
        <v>46113</v>
      </c>
      <c r="C25" s="2">
        <v>46203</v>
      </c>
      <c r="D25" t="s">
        <v>74</v>
      </c>
      <c r="E25">
        <v>3</v>
      </c>
      <c r="F25" t="s">
        <v>116</v>
      </c>
      <c r="G25" t="s">
        <v>319</v>
      </c>
      <c r="H25" t="s">
        <v>117</v>
      </c>
      <c r="I25" t="s">
        <v>118</v>
      </c>
      <c r="J25" t="s">
        <v>119</v>
      </c>
      <c r="K25" t="s">
        <v>77</v>
      </c>
      <c r="L25" t="s">
        <v>88</v>
      </c>
      <c r="M25" s="8">
        <v>14743.444600000001</v>
      </c>
      <c r="N25" t="s">
        <v>72</v>
      </c>
      <c r="O25" s="8">
        <v>11943.422799999998</v>
      </c>
      <c r="P25" t="s">
        <v>72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3" t="s">
        <v>73</v>
      </c>
      <c r="AE25" s="2">
        <v>46203</v>
      </c>
      <c r="AF25" s="3" t="s">
        <v>328</v>
      </c>
    </row>
    <row r="26" spans="1:32" ht="15" x14ac:dyDescent="0.25">
      <c r="A26">
        <v>2026</v>
      </c>
      <c r="B26" s="2">
        <v>46113</v>
      </c>
      <c r="C26" s="2">
        <v>46203</v>
      </c>
      <c r="D26" t="s">
        <v>74</v>
      </c>
      <c r="E26">
        <v>3</v>
      </c>
      <c r="F26" t="s">
        <v>120</v>
      </c>
      <c r="G26" t="s">
        <v>121</v>
      </c>
      <c r="H26" t="s">
        <v>89</v>
      </c>
      <c r="I26" t="s">
        <v>122</v>
      </c>
      <c r="J26" t="s">
        <v>123</v>
      </c>
      <c r="K26" t="s">
        <v>124</v>
      </c>
      <c r="L26" t="s">
        <v>88</v>
      </c>
      <c r="M26" s="8">
        <v>10284.7772</v>
      </c>
      <c r="N26" t="s">
        <v>72</v>
      </c>
      <c r="O26" s="8">
        <v>8093.2060000000001</v>
      </c>
      <c r="P26" t="s">
        <v>72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3" t="s">
        <v>73</v>
      </c>
      <c r="AE26" s="2">
        <v>46203</v>
      </c>
      <c r="AF26" s="3" t="s">
        <v>328</v>
      </c>
    </row>
    <row r="27" spans="1:32" ht="15" x14ac:dyDescent="0.25">
      <c r="A27">
        <v>2026</v>
      </c>
      <c r="B27" s="2">
        <v>46113</v>
      </c>
      <c r="C27" s="2">
        <v>46203</v>
      </c>
      <c r="D27" t="s">
        <v>74</v>
      </c>
      <c r="E27">
        <v>3</v>
      </c>
      <c r="F27" t="s">
        <v>125</v>
      </c>
      <c r="G27" t="s">
        <v>126</v>
      </c>
      <c r="H27" t="s">
        <v>127</v>
      </c>
      <c r="I27" t="s">
        <v>128</v>
      </c>
      <c r="J27" t="s">
        <v>107</v>
      </c>
      <c r="K27" t="s">
        <v>108</v>
      </c>
      <c r="L27" t="s">
        <v>71</v>
      </c>
      <c r="M27" s="8">
        <v>9158.5166000000008</v>
      </c>
      <c r="N27" t="s">
        <v>72</v>
      </c>
      <c r="O27" s="8">
        <v>10603.328399999999</v>
      </c>
      <c r="P27" t="s">
        <v>72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3" t="s">
        <v>73</v>
      </c>
      <c r="AE27" s="2">
        <v>46203</v>
      </c>
      <c r="AF27" s="3" t="s">
        <v>328</v>
      </c>
    </row>
    <row r="28" spans="1:32" ht="15" x14ac:dyDescent="0.25">
      <c r="A28">
        <v>2026</v>
      </c>
      <c r="B28" s="2">
        <v>46113</v>
      </c>
      <c r="C28" s="2">
        <v>46203</v>
      </c>
      <c r="D28" t="s">
        <v>74</v>
      </c>
      <c r="E28">
        <v>4</v>
      </c>
      <c r="F28" t="s">
        <v>129</v>
      </c>
      <c r="G28" t="s">
        <v>129</v>
      </c>
      <c r="H28" t="s">
        <v>130</v>
      </c>
      <c r="I28" t="s">
        <v>339</v>
      </c>
      <c r="J28" t="s">
        <v>131</v>
      </c>
      <c r="K28" t="s">
        <v>132</v>
      </c>
      <c r="L28" t="s">
        <v>88</v>
      </c>
      <c r="M28" s="8">
        <v>10210.2592</v>
      </c>
      <c r="N28" t="s">
        <v>72</v>
      </c>
      <c r="O28" s="8">
        <v>7259.7280000000001</v>
      </c>
      <c r="P28" t="s">
        <v>72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3" t="s">
        <v>73</v>
      </c>
      <c r="AE28" s="2">
        <v>46203</v>
      </c>
      <c r="AF28" s="3" t="s">
        <v>328</v>
      </c>
    </row>
    <row r="29" spans="1:32" ht="15" x14ac:dyDescent="0.25">
      <c r="A29">
        <v>2026</v>
      </c>
      <c r="B29" s="2">
        <v>46113</v>
      </c>
      <c r="C29" s="2">
        <v>46203</v>
      </c>
      <c r="D29" t="s">
        <v>74</v>
      </c>
      <c r="E29">
        <v>3</v>
      </c>
      <c r="F29" t="s">
        <v>133</v>
      </c>
      <c r="G29" t="s">
        <v>133</v>
      </c>
      <c r="H29" t="s">
        <v>127</v>
      </c>
      <c r="I29" t="s">
        <v>134</v>
      </c>
      <c r="J29" t="s">
        <v>348</v>
      </c>
      <c r="K29" t="s">
        <v>77</v>
      </c>
      <c r="L29" t="s">
        <v>71</v>
      </c>
      <c r="M29" s="8">
        <v>24055.343199999999</v>
      </c>
      <c r="N29" t="s">
        <v>72</v>
      </c>
      <c r="O29" s="8">
        <v>8899.1664000000001</v>
      </c>
      <c r="P29" t="s">
        <v>72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3" t="s">
        <v>73</v>
      </c>
      <c r="AE29" s="2">
        <v>46203</v>
      </c>
      <c r="AF29" s="3" t="s">
        <v>328</v>
      </c>
    </row>
    <row r="30" spans="1:32" ht="15" x14ac:dyDescent="0.25">
      <c r="A30">
        <v>2026</v>
      </c>
      <c r="B30" s="2">
        <v>46113</v>
      </c>
      <c r="C30" s="2">
        <v>46203</v>
      </c>
      <c r="D30" t="s">
        <v>74</v>
      </c>
      <c r="E30">
        <v>3</v>
      </c>
      <c r="F30" t="s">
        <v>125</v>
      </c>
      <c r="G30" t="s">
        <v>126</v>
      </c>
      <c r="H30" t="s">
        <v>127</v>
      </c>
      <c r="I30" t="s">
        <v>111</v>
      </c>
      <c r="J30" t="s">
        <v>135</v>
      </c>
      <c r="K30" t="s">
        <v>136</v>
      </c>
      <c r="L30" t="s">
        <v>71</v>
      </c>
      <c r="M30" s="8">
        <v>10027.6</v>
      </c>
      <c r="N30" t="s">
        <v>72</v>
      </c>
      <c r="O30" s="8">
        <v>5516.8335999999999</v>
      </c>
      <c r="P30" t="s">
        <v>72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3" t="s">
        <v>73</v>
      </c>
      <c r="AE30" s="2">
        <v>46203</v>
      </c>
      <c r="AF30" s="3" t="s">
        <v>328</v>
      </c>
    </row>
    <row r="31" spans="1:32" ht="15" x14ac:dyDescent="0.25">
      <c r="A31">
        <v>2026</v>
      </c>
      <c r="B31" s="2">
        <v>46113</v>
      </c>
      <c r="C31" s="2">
        <v>46203</v>
      </c>
      <c r="D31" t="s">
        <v>74</v>
      </c>
      <c r="E31">
        <v>3</v>
      </c>
      <c r="F31" t="s">
        <v>125</v>
      </c>
      <c r="G31" t="s">
        <v>126</v>
      </c>
      <c r="H31" t="s">
        <v>127</v>
      </c>
      <c r="I31" t="s">
        <v>137</v>
      </c>
      <c r="J31" t="s">
        <v>138</v>
      </c>
      <c r="K31" t="s">
        <v>139</v>
      </c>
      <c r="L31" t="s">
        <v>71</v>
      </c>
      <c r="M31" s="8">
        <v>19261.387200000001</v>
      </c>
      <c r="N31" t="s">
        <v>72</v>
      </c>
      <c r="O31" s="8">
        <v>6221.9243999999999</v>
      </c>
      <c r="P31" t="s">
        <v>72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3" t="s">
        <v>73</v>
      </c>
      <c r="AE31" s="2">
        <v>46203</v>
      </c>
      <c r="AF31" s="3" t="s">
        <v>328</v>
      </c>
    </row>
    <row r="32" spans="1:32" ht="15" x14ac:dyDescent="0.25">
      <c r="A32">
        <v>2026</v>
      </c>
      <c r="B32" s="2">
        <v>46113</v>
      </c>
      <c r="C32" s="2">
        <v>46203</v>
      </c>
      <c r="D32" t="s">
        <v>74</v>
      </c>
      <c r="E32">
        <v>3</v>
      </c>
      <c r="F32" t="s">
        <v>125</v>
      </c>
      <c r="G32" t="s">
        <v>126</v>
      </c>
      <c r="H32" t="s">
        <v>127</v>
      </c>
      <c r="I32" t="s">
        <v>140</v>
      </c>
      <c r="J32" t="s">
        <v>141</v>
      </c>
      <c r="K32" t="s">
        <v>77</v>
      </c>
      <c r="L32" t="s">
        <v>71</v>
      </c>
      <c r="M32" s="8">
        <v>10027.6</v>
      </c>
      <c r="N32" t="s">
        <v>72</v>
      </c>
      <c r="O32" s="8">
        <v>8667.3019999999997</v>
      </c>
      <c r="P32" t="s">
        <v>72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3" t="s">
        <v>73</v>
      </c>
      <c r="AE32" s="2">
        <v>46203</v>
      </c>
      <c r="AF32" s="3" t="s">
        <v>328</v>
      </c>
    </row>
    <row r="33" spans="1:32" ht="15" x14ac:dyDescent="0.25">
      <c r="A33">
        <v>2026</v>
      </c>
      <c r="B33" s="2">
        <v>46113</v>
      </c>
      <c r="C33" s="2">
        <v>46203</v>
      </c>
      <c r="D33" t="s">
        <v>74</v>
      </c>
      <c r="E33">
        <v>3</v>
      </c>
      <c r="F33" t="s">
        <v>79</v>
      </c>
      <c r="G33" t="s">
        <v>79</v>
      </c>
      <c r="H33" t="s">
        <v>76</v>
      </c>
      <c r="I33" t="s">
        <v>142</v>
      </c>
      <c r="J33" t="s">
        <v>349</v>
      </c>
      <c r="K33" t="s">
        <v>84</v>
      </c>
      <c r="L33" t="s">
        <v>71</v>
      </c>
      <c r="M33" s="8">
        <v>10141.549999999999</v>
      </c>
      <c r="N33" t="s">
        <v>72</v>
      </c>
      <c r="O33" s="8">
        <v>8273.8087999999989</v>
      </c>
      <c r="P33" t="s">
        <v>72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3" t="s">
        <v>73</v>
      </c>
      <c r="AE33" s="2">
        <v>46203</v>
      </c>
      <c r="AF33" s="3" t="s">
        <v>328</v>
      </c>
    </row>
    <row r="34" spans="1:32" ht="15" x14ac:dyDescent="0.25">
      <c r="A34">
        <v>2026</v>
      </c>
      <c r="B34" s="2">
        <v>46113</v>
      </c>
      <c r="C34" s="2">
        <v>46203</v>
      </c>
      <c r="D34" t="s">
        <v>74</v>
      </c>
      <c r="E34">
        <v>3</v>
      </c>
      <c r="F34" t="s">
        <v>125</v>
      </c>
      <c r="G34" t="s">
        <v>126</v>
      </c>
      <c r="H34" t="s">
        <v>127</v>
      </c>
      <c r="I34" t="s">
        <v>143</v>
      </c>
      <c r="J34" t="s">
        <v>111</v>
      </c>
      <c r="K34" t="s">
        <v>78</v>
      </c>
      <c r="L34" t="s">
        <v>71</v>
      </c>
      <c r="M34" s="8">
        <v>10027.6</v>
      </c>
      <c r="N34" t="s">
        <v>72</v>
      </c>
      <c r="O34" s="8">
        <v>483.20100000000002</v>
      </c>
      <c r="P34" t="s">
        <v>72</v>
      </c>
      <c r="Q34">
        <v>28</v>
      </c>
      <c r="R34">
        <v>28</v>
      </c>
      <c r="S34">
        <v>28</v>
      </c>
      <c r="T34">
        <v>28</v>
      </c>
      <c r="U34">
        <v>28</v>
      </c>
      <c r="V34">
        <v>28</v>
      </c>
      <c r="W34">
        <v>28</v>
      </c>
      <c r="X34">
        <v>28</v>
      </c>
      <c r="Y34">
        <v>28</v>
      </c>
      <c r="Z34">
        <v>28</v>
      </c>
      <c r="AA34">
        <v>28</v>
      </c>
      <c r="AB34">
        <v>28</v>
      </c>
      <c r="AC34">
        <v>28</v>
      </c>
      <c r="AD34" s="3" t="s">
        <v>73</v>
      </c>
      <c r="AE34" s="2">
        <v>46203</v>
      </c>
      <c r="AF34" s="3" t="s">
        <v>328</v>
      </c>
    </row>
    <row r="35" spans="1:32" ht="15" x14ac:dyDescent="0.25">
      <c r="A35">
        <v>2026</v>
      </c>
      <c r="B35" s="2">
        <v>46113</v>
      </c>
      <c r="C35" s="2">
        <v>46203</v>
      </c>
      <c r="D35" t="s">
        <v>74</v>
      </c>
      <c r="E35">
        <v>3</v>
      </c>
      <c r="F35" t="s">
        <v>144</v>
      </c>
      <c r="G35" t="s">
        <v>144</v>
      </c>
      <c r="H35" t="s">
        <v>127</v>
      </c>
      <c r="I35" t="s">
        <v>145</v>
      </c>
      <c r="J35" t="s">
        <v>146</v>
      </c>
      <c r="K35" t="s">
        <v>131</v>
      </c>
      <c r="L35" t="s">
        <v>88</v>
      </c>
      <c r="M35" s="8">
        <v>11800.2592</v>
      </c>
      <c r="N35" t="s">
        <v>72</v>
      </c>
      <c r="O35" s="8">
        <v>9059.0568000000003</v>
      </c>
      <c r="P35" t="s">
        <v>72</v>
      </c>
      <c r="Q35">
        <v>29</v>
      </c>
      <c r="R35">
        <v>29</v>
      </c>
      <c r="S35">
        <v>29</v>
      </c>
      <c r="T35">
        <v>29</v>
      </c>
      <c r="U35">
        <v>29</v>
      </c>
      <c r="V35">
        <v>29</v>
      </c>
      <c r="W35">
        <v>29</v>
      </c>
      <c r="X35">
        <v>29</v>
      </c>
      <c r="Y35">
        <v>29</v>
      </c>
      <c r="Z35">
        <v>29</v>
      </c>
      <c r="AA35">
        <v>29</v>
      </c>
      <c r="AB35">
        <v>29</v>
      </c>
      <c r="AC35">
        <v>29</v>
      </c>
      <c r="AD35" s="3" t="s">
        <v>73</v>
      </c>
      <c r="AE35" s="2">
        <v>46203</v>
      </c>
      <c r="AF35" s="3" t="s">
        <v>328</v>
      </c>
    </row>
    <row r="36" spans="1:32" ht="15" x14ac:dyDescent="0.25">
      <c r="A36">
        <v>2026</v>
      </c>
      <c r="B36" s="2">
        <v>46113</v>
      </c>
      <c r="C36" s="2">
        <v>46203</v>
      </c>
      <c r="D36" t="s">
        <v>74</v>
      </c>
      <c r="E36">
        <v>3</v>
      </c>
      <c r="F36" t="s">
        <v>147</v>
      </c>
      <c r="G36" t="s">
        <v>147</v>
      </c>
      <c r="H36" t="s">
        <v>127</v>
      </c>
      <c r="I36" t="s">
        <v>148</v>
      </c>
      <c r="J36" t="s">
        <v>149</v>
      </c>
      <c r="K36" t="s">
        <v>77</v>
      </c>
      <c r="L36" t="s">
        <v>88</v>
      </c>
      <c r="M36" s="8">
        <v>5013.8</v>
      </c>
      <c r="N36" t="s">
        <v>72</v>
      </c>
      <c r="O36" s="8">
        <v>8774.5951999999997</v>
      </c>
      <c r="P36" t="s">
        <v>72</v>
      </c>
      <c r="Q36">
        <v>30</v>
      </c>
      <c r="R36">
        <v>30</v>
      </c>
      <c r="S36">
        <v>30</v>
      </c>
      <c r="T36">
        <v>30</v>
      </c>
      <c r="U36">
        <v>30</v>
      </c>
      <c r="V36">
        <v>30</v>
      </c>
      <c r="W36">
        <v>30</v>
      </c>
      <c r="X36">
        <v>30</v>
      </c>
      <c r="Y36">
        <v>30</v>
      </c>
      <c r="Z36">
        <v>30</v>
      </c>
      <c r="AA36">
        <v>30</v>
      </c>
      <c r="AB36">
        <v>30</v>
      </c>
      <c r="AC36">
        <v>30</v>
      </c>
      <c r="AD36" s="3" t="s">
        <v>73</v>
      </c>
      <c r="AE36" s="2">
        <v>46203</v>
      </c>
      <c r="AF36" s="3" t="s">
        <v>328</v>
      </c>
    </row>
    <row r="37" spans="1:32" ht="15" x14ac:dyDescent="0.25">
      <c r="A37">
        <v>2026</v>
      </c>
      <c r="B37" s="2">
        <v>46113</v>
      </c>
      <c r="C37" s="2">
        <v>46203</v>
      </c>
      <c r="D37" t="s">
        <v>74</v>
      </c>
      <c r="E37">
        <v>3</v>
      </c>
      <c r="F37" t="s">
        <v>79</v>
      </c>
      <c r="G37" t="s">
        <v>79</v>
      </c>
      <c r="H37" t="s">
        <v>76</v>
      </c>
      <c r="I37" t="s">
        <v>340</v>
      </c>
      <c r="J37" t="s">
        <v>77</v>
      </c>
      <c r="K37" t="s">
        <v>77</v>
      </c>
      <c r="L37" t="s">
        <v>71</v>
      </c>
      <c r="M37" s="8">
        <v>10027.6</v>
      </c>
      <c r="N37" t="s">
        <v>72</v>
      </c>
      <c r="O37" s="8">
        <v>8598.402</v>
      </c>
      <c r="P37" t="s">
        <v>72</v>
      </c>
      <c r="Q37">
        <v>31</v>
      </c>
      <c r="R37">
        <v>31</v>
      </c>
      <c r="S37">
        <v>31</v>
      </c>
      <c r="T37">
        <v>31</v>
      </c>
      <c r="U37">
        <v>31</v>
      </c>
      <c r="V37">
        <v>31</v>
      </c>
      <c r="W37">
        <v>31</v>
      </c>
      <c r="X37">
        <v>31</v>
      </c>
      <c r="Y37">
        <v>31</v>
      </c>
      <c r="Z37">
        <v>31</v>
      </c>
      <c r="AA37">
        <v>31</v>
      </c>
      <c r="AB37">
        <v>31</v>
      </c>
      <c r="AC37">
        <v>31</v>
      </c>
      <c r="AD37" s="3" t="s">
        <v>73</v>
      </c>
      <c r="AE37" s="2">
        <v>46203</v>
      </c>
      <c r="AF37" s="3" t="s">
        <v>328</v>
      </c>
    </row>
    <row r="38" spans="1:32" ht="15" x14ac:dyDescent="0.25">
      <c r="A38">
        <v>2026</v>
      </c>
      <c r="B38" s="2">
        <v>46113</v>
      </c>
      <c r="C38" s="2">
        <v>46203</v>
      </c>
      <c r="D38" t="s">
        <v>74</v>
      </c>
      <c r="E38">
        <v>2</v>
      </c>
      <c r="F38" t="s">
        <v>150</v>
      </c>
      <c r="G38" t="s">
        <v>151</v>
      </c>
      <c r="H38" t="s">
        <v>76</v>
      </c>
      <c r="I38" t="s">
        <v>152</v>
      </c>
      <c r="J38" t="s">
        <v>77</v>
      </c>
      <c r="K38" t="s">
        <v>149</v>
      </c>
      <c r="L38" t="s">
        <v>71</v>
      </c>
      <c r="M38" s="8">
        <v>20617.614799999999</v>
      </c>
      <c r="N38" t="s">
        <v>72</v>
      </c>
      <c r="O38" s="8">
        <v>14326.557200000001</v>
      </c>
      <c r="P38" t="s">
        <v>72</v>
      </c>
      <c r="Q38">
        <v>32</v>
      </c>
      <c r="R38">
        <v>32</v>
      </c>
      <c r="S38">
        <v>32</v>
      </c>
      <c r="T38">
        <v>32</v>
      </c>
      <c r="U38">
        <v>32</v>
      </c>
      <c r="V38">
        <v>32</v>
      </c>
      <c r="W38">
        <v>32</v>
      </c>
      <c r="X38">
        <v>32</v>
      </c>
      <c r="Y38">
        <v>32</v>
      </c>
      <c r="Z38">
        <v>32</v>
      </c>
      <c r="AA38">
        <v>32</v>
      </c>
      <c r="AB38">
        <v>32</v>
      </c>
      <c r="AC38">
        <v>32</v>
      </c>
      <c r="AD38" s="3" t="s">
        <v>73</v>
      </c>
      <c r="AE38" s="2">
        <v>46203</v>
      </c>
      <c r="AF38" s="3" t="s">
        <v>328</v>
      </c>
    </row>
    <row r="39" spans="1:32" ht="15" x14ac:dyDescent="0.25">
      <c r="A39">
        <v>2026</v>
      </c>
      <c r="B39" s="2">
        <v>46113</v>
      </c>
      <c r="C39" s="2">
        <v>46203</v>
      </c>
      <c r="D39" t="s">
        <v>74</v>
      </c>
      <c r="E39">
        <v>3</v>
      </c>
      <c r="F39" t="s">
        <v>75</v>
      </c>
      <c r="G39" t="s">
        <v>75</v>
      </c>
      <c r="H39" t="s">
        <v>76</v>
      </c>
      <c r="I39" t="s">
        <v>153</v>
      </c>
      <c r="J39" t="s">
        <v>106</v>
      </c>
      <c r="K39" t="s">
        <v>78</v>
      </c>
      <c r="L39" t="s">
        <v>71</v>
      </c>
      <c r="M39" s="8">
        <v>10027.6</v>
      </c>
      <c r="N39" t="s">
        <v>72</v>
      </c>
      <c r="O39" s="8">
        <v>7749.5115999999998</v>
      </c>
      <c r="P39" t="s">
        <v>72</v>
      </c>
      <c r="Q39">
        <v>33</v>
      </c>
      <c r="R39">
        <v>33</v>
      </c>
      <c r="S39">
        <v>33</v>
      </c>
      <c r="T39">
        <v>33</v>
      </c>
      <c r="U39">
        <v>33</v>
      </c>
      <c r="V39">
        <v>33</v>
      </c>
      <c r="W39">
        <v>33</v>
      </c>
      <c r="X39">
        <v>33</v>
      </c>
      <c r="Y39">
        <v>33</v>
      </c>
      <c r="Z39">
        <v>33</v>
      </c>
      <c r="AA39">
        <v>33</v>
      </c>
      <c r="AB39">
        <v>33</v>
      </c>
      <c r="AC39">
        <v>33</v>
      </c>
      <c r="AD39" s="3" t="s">
        <v>73</v>
      </c>
      <c r="AE39" s="2">
        <v>46203</v>
      </c>
      <c r="AF39" s="3" t="s">
        <v>328</v>
      </c>
    </row>
    <row r="40" spans="1:32" ht="15" x14ac:dyDescent="0.25">
      <c r="A40">
        <v>2026</v>
      </c>
      <c r="B40" s="2">
        <v>46113</v>
      </c>
      <c r="C40" s="2">
        <v>46203</v>
      </c>
      <c r="D40" t="s">
        <v>74</v>
      </c>
      <c r="E40">
        <v>3</v>
      </c>
      <c r="F40" t="s">
        <v>75</v>
      </c>
      <c r="G40" t="s">
        <v>75</v>
      </c>
      <c r="H40" t="s">
        <v>76</v>
      </c>
      <c r="I40" t="s">
        <v>341</v>
      </c>
      <c r="J40" t="s">
        <v>154</v>
      </c>
      <c r="K40" t="s">
        <v>77</v>
      </c>
      <c r="L40" t="s">
        <v>71</v>
      </c>
      <c r="M40" s="8">
        <v>10027.6</v>
      </c>
      <c r="N40" t="s">
        <v>72</v>
      </c>
      <c r="O40" s="8">
        <v>9323.0604000000003</v>
      </c>
      <c r="P40" t="s">
        <v>72</v>
      </c>
      <c r="Q40">
        <v>34</v>
      </c>
      <c r="R40">
        <v>34</v>
      </c>
      <c r="S40">
        <v>34</v>
      </c>
      <c r="T40">
        <v>34</v>
      </c>
      <c r="U40">
        <v>34</v>
      </c>
      <c r="V40">
        <v>34</v>
      </c>
      <c r="W40">
        <v>34</v>
      </c>
      <c r="X40">
        <v>34</v>
      </c>
      <c r="Y40">
        <v>34</v>
      </c>
      <c r="Z40">
        <v>34</v>
      </c>
      <c r="AA40">
        <v>34</v>
      </c>
      <c r="AB40">
        <v>34</v>
      </c>
      <c r="AC40">
        <v>34</v>
      </c>
      <c r="AD40" s="3" t="s">
        <v>73</v>
      </c>
      <c r="AE40" s="2">
        <v>46203</v>
      </c>
      <c r="AF40" s="3" t="s">
        <v>328</v>
      </c>
    </row>
    <row r="41" spans="1:32" ht="15" x14ac:dyDescent="0.25">
      <c r="A41">
        <v>2026</v>
      </c>
      <c r="B41" s="2">
        <v>46113</v>
      </c>
      <c r="C41" s="2">
        <v>46203</v>
      </c>
      <c r="D41" t="s">
        <v>74</v>
      </c>
      <c r="E41">
        <v>3</v>
      </c>
      <c r="F41" t="s">
        <v>79</v>
      </c>
      <c r="G41" t="s">
        <v>79</v>
      </c>
      <c r="H41" t="s">
        <v>76</v>
      </c>
      <c r="I41" t="s">
        <v>155</v>
      </c>
      <c r="J41" t="s">
        <v>350</v>
      </c>
      <c r="K41" t="s">
        <v>77</v>
      </c>
      <c r="L41" t="s">
        <v>71</v>
      </c>
      <c r="M41" s="8">
        <v>10027.6</v>
      </c>
      <c r="N41" t="s">
        <v>72</v>
      </c>
      <c r="O41" s="8">
        <v>8598.402</v>
      </c>
      <c r="P41" t="s">
        <v>72</v>
      </c>
      <c r="Q41">
        <v>35</v>
      </c>
      <c r="R41">
        <v>35</v>
      </c>
      <c r="S41">
        <v>35</v>
      </c>
      <c r="T41">
        <v>35</v>
      </c>
      <c r="U41">
        <v>35</v>
      </c>
      <c r="V41">
        <v>35</v>
      </c>
      <c r="W41">
        <v>35</v>
      </c>
      <c r="X41">
        <v>35</v>
      </c>
      <c r="Y41">
        <v>35</v>
      </c>
      <c r="Z41">
        <v>35</v>
      </c>
      <c r="AA41">
        <v>35</v>
      </c>
      <c r="AB41">
        <v>35</v>
      </c>
      <c r="AC41">
        <v>35</v>
      </c>
      <c r="AD41" s="3" t="s">
        <v>73</v>
      </c>
      <c r="AE41" s="2">
        <v>46203</v>
      </c>
      <c r="AF41" s="3" t="s">
        <v>328</v>
      </c>
    </row>
    <row r="42" spans="1:32" ht="15" x14ac:dyDescent="0.25">
      <c r="A42">
        <v>2026</v>
      </c>
      <c r="B42" s="2">
        <v>46113</v>
      </c>
      <c r="C42" s="2">
        <v>46203</v>
      </c>
      <c r="D42" t="s">
        <v>74</v>
      </c>
      <c r="E42">
        <v>3</v>
      </c>
      <c r="F42" t="s">
        <v>75</v>
      </c>
      <c r="G42" t="s">
        <v>75</v>
      </c>
      <c r="H42" t="s">
        <v>76</v>
      </c>
      <c r="I42" t="s">
        <v>156</v>
      </c>
      <c r="J42" t="s">
        <v>157</v>
      </c>
      <c r="K42" t="s">
        <v>78</v>
      </c>
      <c r="L42" t="s">
        <v>71</v>
      </c>
      <c r="M42" s="8">
        <v>10027.6</v>
      </c>
      <c r="N42" t="s">
        <v>72</v>
      </c>
      <c r="O42" s="8">
        <v>5002.5639999999994</v>
      </c>
      <c r="P42" t="s">
        <v>72</v>
      </c>
      <c r="Q42">
        <v>36</v>
      </c>
      <c r="R42">
        <v>36</v>
      </c>
      <c r="S42">
        <v>36</v>
      </c>
      <c r="T42">
        <v>36</v>
      </c>
      <c r="U42">
        <v>36</v>
      </c>
      <c r="V42">
        <v>36</v>
      </c>
      <c r="W42">
        <v>36</v>
      </c>
      <c r="X42">
        <v>36</v>
      </c>
      <c r="Y42">
        <v>36</v>
      </c>
      <c r="Z42">
        <v>36</v>
      </c>
      <c r="AA42">
        <v>36</v>
      </c>
      <c r="AB42">
        <v>36</v>
      </c>
      <c r="AC42">
        <v>36</v>
      </c>
      <c r="AD42" s="3" t="s">
        <v>73</v>
      </c>
      <c r="AE42" s="2">
        <v>46203</v>
      </c>
      <c r="AF42" s="3" t="s">
        <v>328</v>
      </c>
    </row>
    <row r="43" spans="1:32" ht="15" x14ac:dyDescent="0.25">
      <c r="A43">
        <v>2026</v>
      </c>
      <c r="B43" s="2">
        <v>46113</v>
      </c>
      <c r="C43" s="2">
        <v>46203</v>
      </c>
      <c r="D43" t="s">
        <v>74</v>
      </c>
      <c r="E43">
        <v>3</v>
      </c>
      <c r="F43" t="s">
        <v>150</v>
      </c>
      <c r="G43" t="s">
        <v>150</v>
      </c>
      <c r="H43" t="s">
        <v>76</v>
      </c>
      <c r="I43" t="s">
        <v>158</v>
      </c>
      <c r="J43" t="s">
        <v>149</v>
      </c>
      <c r="K43" t="s">
        <v>159</v>
      </c>
      <c r="L43" t="s">
        <v>71</v>
      </c>
      <c r="M43" s="8">
        <v>11934.243200000001</v>
      </c>
      <c r="N43" t="s">
        <v>72</v>
      </c>
      <c r="O43" s="8">
        <v>9790.6475999999984</v>
      </c>
      <c r="P43" t="s">
        <v>72</v>
      </c>
      <c r="Q43">
        <v>37</v>
      </c>
      <c r="R43">
        <v>37</v>
      </c>
      <c r="S43">
        <v>37</v>
      </c>
      <c r="T43">
        <v>37</v>
      </c>
      <c r="U43">
        <v>37</v>
      </c>
      <c r="V43">
        <v>37</v>
      </c>
      <c r="W43">
        <v>37</v>
      </c>
      <c r="X43">
        <v>37</v>
      </c>
      <c r="Y43">
        <v>37</v>
      </c>
      <c r="Z43">
        <v>37</v>
      </c>
      <c r="AA43">
        <v>37</v>
      </c>
      <c r="AB43">
        <v>37</v>
      </c>
      <c r="AC43">
        <v>37</v>
      </c>
      <c r="AD43" s="3" t="s">
        <v>73</v>
      </c>
      <c r="AE43" s="2">
        <v>46203</v>
      </c>
      <c r="AF43" s="3" t="s">
        <v>328</v>
      </c>
    </row>
    <row r="44" spans="1:32" ht="15" x14ac:dyDescent="0.25">
      <c r="A44">
        <v>2026</v>
      </c>
      <c r="B44" s="2">
        <v>46113</v>
      </c>
      <c r="C44" s="2">
        <v>46203</v>
      </c>
      <c r="D44" t="s">
        <v>74</v>
      </c>
      <c r="E44">
        <v>3</v>
      </c>
      <c r="F44" t="s">
        <v>75</v>
      </c>
      <c r="G44" t="s">
        <v>75</v>
      </c>
      <c r="H44" t="s">
        <v>76</v>
      </c>
      <c r="I44" t="s">
        <v>160</v>
      </c>
      <c r="J44" t="s">
        <v>149</v>
      </c>
      <c r="K44" t="s">
        <v>159</v>
      </c>
      <c r="L44" t="s">
        <v>71</v>
      </c>
      <c r="M44" s="8">
        <v>11616.243200000001</v>
      </c>
      <c r="N44" t="s">
        <v>72</v>
      </c>
      <c r="O44" s="8">
        <v>10066.2264</v>
      </c>
      <c r="P44" t="s">
        <v>72</v>
      </c>
      <c r="Q44">
        <v>38</v>
      </c>
      <c r="R44">
        <v>38</v>
      </c>
      <c r="S44">
        <v>38</v>
      </c>
      <c r="T44">
        <v>38</v>
      </c>
      <c r="U44">
        <v>38</v>
      </c>
      <c r="V44">
        <v>38</v>
      </c>
      <c r="W44">
        <v>38</v>
      </c>
      <c r="X44">
        <v>38</v>
      </c>
      <c r="Y44">
        <v>38</v>
      </c>
      <c r="Z44">
        <v>38</v>
      </c>
      <c r="AA44">
        <v>38</v>
      </c>
      <c r="AB44">
        <v>38</v>
      </c>
      <c r="AC44">
        <v>38</v>
      </c>
      <c r="AD44" s="3" t="s">
        <v>73</v>
      </c>
      <c r="AE44" s="2">
        <v>46203</v>
      </c>
      <c r="AF44" s="3" t="s">
        <v>328</v>
      </c>
    </row>
    <row r="45" spans="1:32" ht="15" x14ac:dyDescent="0.25">
      <c r="A45">
        <v>2026</v>
      </c>
      <c r="B45" s="2">
        <v>46113</v>
      </c>
      <c r="C45" s="2">
        <v>46203</v>
      </c>
      <c r="D45" t="s">
        <v>74</v>
      </c>
      <c r="E45">
        <v>3</v>
      </c>
      <c r="F45" t="s">
        <v>75</v>
      </c>
      <c r="G45" t="s">
        <v>75</v>
      </c>
      <c r="H45" t="s">
        <v>76</v>
      </c>
      <c r="I45" t="s">
        <v>161</v>
      </c>
      <c r="J45" t="s">
        <v>149</v>
      </c>
      <c r="K45" t="s">
        <v>162</v>
      </c>
      <c r="L45" t="s">
        <v>71</v>
      </c>
      <c r="M45" s="8">
        <v>11380.3932</v>
      </c>
      <c r="N45" t="s">
        <v>72</v>
      </c>
      <c r="O45" s="8">
        <v>2373.7428</v>
      </c>
      <c r="P45" t="s">
        <v>72</v>
      </c>
      <c r="Q45">
        <v>42</v>
      </c>
      <c r="R45">
        <v>42</v>
      </c>
      <c r="S45">
        <v>42</v>
      </c>
      <c r="T45">
        <v>42</v>
      </c>
      <c r="U45">
        <v>42</v>
      </c>
      <c r="V45">
        <v>42</v>
      </c>
      <c r="W45">
        <v>42</v>
      </c>
      <c r="X45">
        <v>42</v>
      </c>
      <c r="Y45">
        <v>42</v>
      </c>
      <c r="Z45">
        <v>42</v>
      </c>
      <c r="AA45">
        <v>42</v>
      </c>
      <c r="AB45">
        <v>42</v>
      </c>
      <c r="AC45">
        <v>42</v>
      </c>
      <c r="AD45" s="3" t="s">
        <v>73</v>
      </c>
      <c r="AE45" s="2">
        <v>46203</v>
      </c>
      <c r="AF45" s="3" t="s">
        <v>328</v>
      </c>
    </row>
    <row r="46" spans="1:32" s="6" customFormat="1" ht="15" x14ac:dyDescent="0.25">
      <c r="A46" s="6">
        <v>2026</v>
      </c>
      <c r="B46" s="2">
        <v>46113</v>
      </c>
      <c r="C46" s="2">
        <v>46203</v>
      </c>
      <c r="D46" s="6" t="s">
        <v>74</v>
      </c>
      <c r="E46" s="6">
        <v>3</v>
      </c>
      <c r="F46" s="6" t="s">
        <v>75</v>
      </c>
      <c r="G46" s="6" t="s">
        <v>75</v>
      </c>
      <c r="H46" s="6" t="s">
        <v>76</v>
      </c>
      <c r="I46" s="6" t="s">
        <v>342</v>
      </c>
      <c r="J46" s="6" t="s">
        <v>114</v>
      </c>
      <c r="K46" s="6" t="s">
        <v>322</v>
      </c>
      <c r="L46" s="6" t="s">
        <v>71</v>
      </c>
      <c r="M46" s="9">
        <v>10027.6</v>
      </c>
      <c r="N46" s="6" t="s">
        <v>72</v>
      </c>
      <c r="O46" s="8">
        <v>9486.4488000000001</v>
      </c>
      <c r="P46" s="6" t="s">
        <v>72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7" t="s">
        <v>73</v>
      </c>
      <c r="AE46" s="2">
        <v>46203</v>
      </c>
      <c r="AF46" s="3" t="s">
        <v>328</v>
      </c>
    </row>
    <row r="47" spans="1:32" s="6" customFormat="1" ht="15" x14ac:dyDescent="0.25">
      <c r="A47" s="6">
        <v>2026</v>
      </c>
      <c r="B47" s="2">
        <v>46113</v>
      </c>
      <c r="C47" s="2">
        <v>46203</v>
      </c>
      <c r="D47" s="6" t="s">
        <v>74</v>
      </c>
      <c r="E47" s="6">
        <v>3</v>
      </c>
      <c r="F47" s="6" t="s">
        <v>75</v>
      </c>
      <c r="G47" s="6" t="s">
        <v>75</v>
      </c>
      <c r="H47" s="6" t="s">
        <v>76</v>
      </c>
      <c r="I47" s="6" t="s">
        <v>343</v>
      </c>
      <c r="J47" s="6" t="s">
        <v>111</v>
      </c>
      <c r="K47" s="6" t="s">
        <v>323</v>
      </c>
      <c r="L47" s="6" t="s">
        <v>71</v>
      </c>
      <c r="M47" s="9">
        <v>9359.0580000000009</v>
      </c>
      <c r="N47" s="6" t="s">
        <v>72</v>
      </c>
      <c r="O47" s="8">
        <v>8849.5583999999999</v>
      </c>
      <c r="P47" s="6" t="s">
        <v>72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7" t="s">
        <v>73</v>
      </c>
      <c r="AE47" s="2">
        <v>46203</v>
      </c>
      <c r="AF47" s="3" t="s">
        <v>328</v>
      </c>
    </row>
    <row r="48" spans="1:32" s="6" customFormat="1" ht="15" x14ac:dyDescent="0.25">
      <c r="A48" s="6">
        <v>2026</v>
      </c>
      <c r="B48" s="2">
        <v>46113</v>
      </c>
      <c r="C48" s="2">
        <v>46203</v>
      </c>
      <c r="D48" s="6" t="s">
        <v>74</v>
      </c>
      <c r="E48" s="6">
        <v>3</v>
      </c>
      <c r="F48" s="6" t="s">
        <v>79</v>
      </c>
      <c r="G48" s="6" t="s">
        <v>79</v>
      </c>
      <c r="H48" s="6" t="s">
        <v>76</v>
      </c>
      <c r="I48" s="6" t="s">
        <v>324</v>
      </c>
      <c r="J48" s="6" t="s">
        <v>325</v>
      </c>
      <c r="K48" s="6" t="s">
        <v>168</v>
      </c>
      <c r="L48" s="6" t="s">
        <v>71</v>
      </c>
      <c r="M48" s="9">
        <v>9359.0580000000009</v>
      </c>
      <c r="N48" s="6" t="s">
        <v>72</v>
      </c>
      <c r="O48" s="8">
        <v>8860.116</v>
      </c>
      <c r="P48" s="6" t="s">
        <v>72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7" t="s">
        <v>73</v>
      </c>
      <c r="AE48" s="2">
        <v>46203</v>
      </c>
      <c r="AF48" s="3" t="s">
        <v>328</v>
      </c>
    </row>
    <row r="49" spans="1:32" ht="15" x14ac:dyDescent="0.25">
      <c r="A49">
        <v>2026</v>
      </c>
      <c r="B49" s="2">
        <v>46113</v>
      </c>
      <c r="C49" s="2">
        <v>46203</v>
      </c>
      <c r="D49" t="s">
        <v>74</v>
      </c>
      <c r="E49">
        <v>3</v>
      </c>
      <c r="F49" t="s">
        <v>163</v>
      </c>
      <c r="G49" t="s">
        <v>163</v>
      </c>
      <c r="H49" t="s">
        <v>70</v>
      </c>
      <c r="I49" t="s">
        <v>164</v>
      </c>
      <c r="J49" t="s">
        <v>165</v>
      </c>
      <c r="K49" t="s">
        <v>166</v>
      </c>
      <c r="L49" t="s">
        <v>88</v>
      </c>
      <c r="M49" s="8">
        <v>10027.6</v>
      </c>
      <c r="N49" t="s">
        <v>72</v>
      </c>
      <c r="O49" s="8">
        <v>8795.9860000000008</v>
      </c>
      <c r="P49" t="s">
        <v>72</v>
      </c>
      <c r="Q49">
        <v>43</v>
      </c>
      <c r="R49">
        <v>43</v>
      </c>
      <c r="S49">
        <v>43</v>
      </c>
      <c r="T49">
        <v>43</v>
      </c>
      <c r="U49">
        <v>43</v>
      </c>
      <c r="V49">
        <v>43</v>
      </c>
      <c r="W49">
        <v>43</v>
      </c>
      <c r="X49">
        <v>43</v>
      </c>
      <c r="Y49">
        <v>43</v>
      </c>
      <c r="Z49">
        <v>43</v>
      </c>
      <c r="AA49">
        <v>43</v>
      </c>
      <c r="AB49">
        <v>43</v>
      </c>
      <c r="AC49">
        <v>43</v>
      </c>
      <c r="AD49" s="3" t="s">
        <v>73</v>
      </c>
      <c r="AE49" s="2">
        <v>46203</v>
      </c>
      <c r="AF49" s="3" t="s">
        <v>328</v>
      </c>
    </row>
    <row r="50" spans="1:32" ht="15" x14ac:dyDescent="0.25">
      <c r="A50">
        <v>2026</v>
      </c>
      <c r="B50" s="2">
        <v>46113</v>
      </c>
      <c r="C50" s="2">
        <v>46203</v>
      </c>
      <c r="D50" t="s">
        <v>74</v>
      </c>
      <c r="E50">
        <v>3</v>
      </c>
      <c r="F50" t="s">
        <v>167</v>
      </c>
      <c r="G50" t="s">
        <v>126</v>
      </c>
      <c r="H50" t="s">
        <v>127</v>
      </c>
      <c r="I50" t="s">
        <v>344</v>
      </c>
      <c r="J50" t="s">
        <v>168</v>
      </c>
      <c r="K50" t="s">
        <v>159</v>
      </c>
      <c r="L50" t="s">
        <v>71</v>
      </c>
      <c r="M50" s="8">
        <v>10027.6</v>
      </c>
      <c r="N50" t="s">
        <v>72</v>
      </c>
      <c r="O50" s="8">
        <v>7244.5912000000008</v>
      </c>
      <c r="P50" t="s">
        <v>72</v>
      </c>
      <c r="Q50">
        <v>44</v>
      </c>
      <c r="R50">
        <v>44</v>
      </c>
      <c r="S50">
        <v>44</v>
      </c>
      <c r="T50">
        <v>44</v>
      </c>
      <c r="U50">
        <v>44</v>
      </c>
      <c r="V50">
        <v>44</v>
      </c>
      <c r="W50">
        <v>44</v>
      </c>
      <c r="X50">
        <v>44</v>
      </c>
      <c r="Y50">
        <v>44</v>
      </c>
      <c r="Z50">
        <v>44</v>
      </c>
      <c r="AA50">
        <v>44</v>
      </c>
      <c r="AB50">
        <v>44</v>
      </c>
      <c r="AC50">
        <v>44</v>
      </c>
      <c r="AD50" s="3" t="s">
        <v>73</v>
      </c>
      <c r="AE50" s="2">
        <v>46203</v>
      </c>
      <c r="AF50" s="3" t="s">
        <v>328</v>
      </c>
    </row>
    <row r="51" spans="1:32" ht="15" x14ac:dyDescent="0.25">
      <c r="A51">
        <v>2026</v>
      </c>
      <c r="B51" s="2">
        <v>46113</v>
      </c>
      <c r="C51" s="2">
        <v>46203</v>
      </c>
      <c r="D51" t="s">
        <v>74</v>
      </c>
      <c r="E51">
        <v>3</v>
      </c>
      <c r="F51" t="s">
        <v>167</v>
      </c>
      <c r="G51" t="s">
        <v>126</v>
      </c>
      <c r="H51" t="s">
        <v>127</v>
      </c>
      <c r="I51" t="s">
        <v>169</v>
      </c>
      <c r="J51" t="s">
        <v>170</v>
      </c>
      <c r="K51" t="s">
        <v>100</v>
      </c>
      <c r="L51" t="s">
        <v>71</v>
      </c>
      <c r="M51" s="8">
        <v>10027.6</v>
      </c>
      <c r="N51" t="s">
        <v>72</v>
      </c>
      <c r="O51" s="8">
        <v>9363.1920000000009</v>
      </c>
      <c r="P51" t="s">
        <v>72</v>
      </c>
      <c r="Q51">
        <v>45</v>
      </c>
      <c r="R51">
        <v>45</v>
      </c>
      <c r="S51">
        <v>45</v>
      </c>
      <c r="T51">
        <v>45</v>
      </c>
      <c r="U51">
        <v>45</v>
      </c>
      <c r="V51">
        <v>45</v>
      </c>
      <c r="W51">
        <v>45</v>
      </c>
      <c r="X51">
        <v>45</v>
      </c>
      <c r="Y51">
        <v>45</v>
      </c>
      <c r="Z51">
        <v>45</v>
      </c>
      <c r="AA51">
        <v>45</v>
      </c>
      <c r="AB51">
        <v>45</v>
      </c>
      <c r="AC51">
        <v>45</v>
      </c>
      <c r="AD51" s="3" t="s">
        <v>73</v>
      </c>
      <c r="AE51" s="2">
        <v>46203</v>
      </c>
      <c r="AF51" s="3" t="s">
        <v>328</v>
      </c>
    </row>
    <row r="52" spans="1:32" ht="15" x14ac:dyDescent="0.25">
      <c r="A52">
        <v>2026</v>
      </c>
      <c r="B52" s="2">
        <v>46113</v>
      </c>
      <c r="C52" s="2">
        <v>46203</v>
      </c>
      <c r="D52" t="s">
        <v>74</v>
      </c>
      <c r="E52">
        <v>3</v>
      </c>
      <c r="F52" t="s">
        <v>75</v>
      </c>
      <c r="G52" t="s">
        <v>75</v>
      </c>
      <c r="H52" t="s">
        <v>76</v>
      </c>
      <c r="I52" t="s">
        <v>171</v>
      </c>
      <c r="J52" t="s">
        <v>149</v>
      </c>
      <c r="K52" t="s">
        <v>159</v>
      </c>
      <c r="L52" t="s">
        <v>71</v>
      </c>
      <c r="M52" s="8">
        <v>10027.6</v>
      </c>
      <c r="N52" t="s">
        <v>72</v>
      </c>
      <c r="O52" s="8">
        <v>5502.3116</v>
      </c>
      <c r="P52" t="s">
        <v>72</v>
      </c>
      <c r="Q52">
        <v>46</v>
      </c>
      <c r="R52">
        <v>46</v>
      </c>
      <c r="S52">
        <v>46</v>
      </c>
      <c r="T52">
        <v>46</v>
      </c>
      <c r="U52">
        <v>46</v>
      </c>
      <c r="V52">
        <v>46</v>
      </c>
      <c r="W52">
        <v>46</v>
      </c>
      <c r="X52">
        <v>46</v>
      </c>
      <c r="Y52">
        <v>46</v>
      </c>
      <c r="Z52">
        <v>46</v>
      </c>
      <c r="AA52">
        <v>46</v>
      </c>
      <c r="AB52">
        <v>46</v>
      </c>
      <c r="AC52">
        <v>46</v>
      </c>
      <c r="AD52" s="3" t="s">
        <v>73</v>
      </c>
      <c r="AE52" s="2">
        <v>46203</v>
      </c>
      <c r="AF52" s="3" t="s">
        <v>328</v>
      </c>
    </row>
    <row r="53" spans="1:32" ht="15" x14ac:dyDescent="0.25">
      <c r="A53">
        <v>2026</v>
      </c>
      <c r="B53" s="2">
        <v>46113</v>
      </c>
      <c r="C53" s="2">
        <v>46203</v>
      </c>
      <c r="D53" t="s">
        <v>74</v>
      </c>
      <c r="E53">
        <v>3</v>
      </c>
      <c r="F53" t="s">
        <v>79</v>
      </c>
      <c r="G53" t="s">
        <v>79</v>
      </c>
      <c r="H53" t="s">
        <v>76</v>
      </c>
      <c r="I53" t="s">
        <v>336</v>
      </c>
      <c r="J53" t="s">
        <v>111</v>
      </c>
      <c r="K53" t="s">
        <v>114</v>
      </c>
      <c r="L53" t="s">
        <v>71</v>
      </c>
      <c r="M53" s="8">
        <v>10027.6</v>
      </c>
      <c r="N53" t="s">
        <v>72</v>
      </c>
      <c r="O53" s="8">
        <v>5486.56</v>
      </c>
      <c r="P53" t="s">
        <v>72</v>
      </c>
      <c r="Q53">
        <v>47</v>
      </c>
      <c r="R53">
        <v>47</v>
      </c>
      <c r="S53">
        <v>47</v>
      </c>
      <c r="T53">
        <v>47</v>
      </c>
      <c r="U53">
        <v>47</v>
      </c>
      <c r="V53">
        <v>47</v>
      </c>
      <c r="W53">
        <v>47</v>
      </c>
      <c r="X53">
        <v>47</v>
      </c>
      <c r="Y53">
        <v>47</v>
      </c>
      <c r="Z53">
        <v>47</v>
      </c>
      <c r="AA53">
        <v>47</v>
      </c>
      <c r="AB53">
        <v>47</v>
      </c>
      <c r="AC53">
        <v>47</v>
      </c>
      <c r="AD53" s="3" t="s">
        <v>73</v>
      </c>
      <c r="AE53" s="2">
        <v>46203</v>
      </c>
      <c r="AF53" s="3" t="s">
        <v>328</v>
      </c>
    </row>
    <row r="54" spans="1:32" ht="15" x14ac:dyDescent="0.25">
      <c r="A54">
        <v>2026</v>
      </c>
      <c r="B54" s="2">
        <v>46113</v>
      </c>
      <c r="C54" s="2">
        <v>46203</v>
      </c>
      <c r="D54" t="s">
        <v>74</v>
      </c>
      <c r="E54">
        <v>3</v>
      </c>
      <c r="F54" t="s">
        <v>125</v>
      </c>
      <c r="G54" t="s">
        <v>126</v>
      </c>
      <c r="H54" t="s">
        <v>127</v>
      </c>
      <c r="I54" t="s">
        <v>327</v>
      </c>
      <c r="J54" t="s">
        <v>326</v>
      </c>
      <c r="K54" t="s">
        <v>77</v>
      </c>
      <c r="L54" t="s">
        <v>71</v>
      </c>
      <c r="M54" s="8">
        <v>10027.6</v>
      </c>
      <c r="N54" t="s">
        <v>72</v>
      </c>
      <c r="O54" s="8">
        <v>9486.4488000000001</v>
      </c>
      <c r="P54" t="s">
        <v>72</v>
      </c>
      <c r="Q54">
        <v>27</v>
      </c>
      <c r="R54">
        <v>27</v>
      </c>
      <c r="S54">
        <v>27</v>
      </c>
      <c r="T54">
        <v>27</v>
      </c>
      <c r="U54">
        <v>27</v>
      </c>
      <c r="V54">
        <v>27</v>
      </c>
      <c r="W54">
        <v>27</v>
      </c>
      <c r="X54">
        <v>27</v>
      </c>
      <c r="Y54">
        <v>27</v>
      </c>
      <c r="Z54">
        <v>27</v>
      </c>
      <c r="AA54">
        <v>27</v>
      </c>
      <c r="AB54">
        <v>27</v>
      </c>
      <c r="AC54">
        <v>27</v>
      </c>
      <c r="AD54" s="3" t="s">
        <v>73</v>
      </c>
      <c r="AE54" s="2">
        <v>46203</v>
      </c>
      <c r="AF54" s="3" t="s">
        <v>328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4" xr:uid="{00000000-0002-0000-0000-000000000000}">
      <formula1>Hidden_13</formula1>
      <formula2>0</formula2>
    </dataValidation>
    <dataValidation type="list" allowBlank="1" showErrorMessage="1" sqref="L8:L54" xr:uid="{00000000-0002-0000-0000-000001000000}">
      <formula1>Hidden_211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0"/>
  <sheetViews>
    <sheetView topLeftCell="A3" zoomScale="115" zoomScaleNormal="115" workbookViewId="0">
      <selection activeCell="B31" sqref="B31"/>
    </sheetView>
  </sheetViews>
  <sheetFormatPr baseColWidth="10" defaultColWidth="8.7109375" defaultRowHeight="15" customHeight="1" x14ac:dyDescent="0.2"/>
  <cols>
    <col min="1" max="1" width="3.42578125" customWidth="1"/>
    <col min="2" max="2" width="34.85546875" customWidth="1"/>
    <col min="3" max="3" width="33" customWidth="1"/>
    <col min="4" max="4" width="32" customWidth="1"/>
    <col min="5" max="5" width="37.28515625" customWidth="1"/>
    <col min="6" max="6" width="33" customWidth="1"/>
  </cols>
  <sheetData>
    <row r="1" spans="1:6" ht="12.75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12.75" hidden="1" x14ac:dyDescent="0.2">
      <c r="B2" t="s">
        <v>247</v>
      </c>
      <c r="C2" t="s">
        <v>248</v>
      </c>
      <c r="D2" t="s">
        <v>249</v>
      </c>
      <c r="E2" t="s">
        <v>250</v>
      </c>
      <c r="F2" t="s">
        <v>251</v>
      </c>
    </row>
    <row r="3" spans="1:6" x14ac:dyDescent="0.25">
      <c r="A3" s="4" t="s">
        <v>186</v>
      </c>
      <c r="B3" s="4" t="s">
        <v>252</v>
      </c>
      <c r="C3" s="4" t="s">
        <v>253</v>
      </c>
      <c r="D3" s="4" t="s">
        <v>254</v>
      </c>
      <c r="E3" s="4" t="s">
        <v>255</v>
      </c>
      <c r="F3" s="4" t="s">
        <v>256</v>
      </c>
    </row>
    <row r="4" spans="1:6" ht="12.75" x14ac:dyDescent="0.2">
      <c r="A4">
        <v>1</v>
      </c>
      <c r="B4" t="s">
        <v>257</v>
      </c>
      <c r="C4">
        <v>0</v>
      </c>
      <c r="D4">
        <v>0</v>
      </c>
      <c r="E4" t="s">
        <v>235</v>
      </c>
      <c r="F4" t="s">
        <v>224</v>
      </c>
    </row>
    <row r="5" spans="1:6" ht="12.75" x14ac:dyDescent="0.2">
      <c r="A5">
        <v>2</v>
      </c>
      <c r="B5" t="s">
        <v>257</v>
      </c>
      <c r="C5">
        <v>0</v>
      </c>
      <c r="D5">
        <v>0</v>
      </c>
      <c r="E5" t="s">
        <v>235</v>
      </c>
      <c r="F5" t="s">
        <v>224</v>
      </c>
    </row>
    <row r="6" spans="1:6" ht="12.75" x14ac:dyDescent="0.2">
      <c r="A6">
        <v>3</v>
      </c>
      <c r="B6" t="s">
        <v>257</v>
      </c>
      <c r="C6">
        <v>0</v>
      </c>
      <c r="D6">
        <v>0</v>
      </c>
      <c r="E6" t="s">
        <v>235</v>
      </c>
      <c r="F6" t="s">
        <v>224</v>
      </c>
    </row>
    <row r="7" spans="1:6" ht="12.75" x14ac:dyDescent="0.2">
      <c r="A7">
        <v>4</v>
      </c>
      <c r="B7" t="s">
        <v>257</v>
      </c>
      <c r="C7">
        <v>0</v>
      </c>
      <c r="D7">
        <v>0</v>
      </c>
      <c r="E7" t="s">
        <v>235</v>
      </c>
      <c r="F7" t="s">
        <v>224</v>
      </c>
    </row>
    <row r="8" spans="1:6" ht="12.75" x14ac:dyDescent="0.2">
      <c r="A8">
        <v>5</v>
      </c>
      <c r="B8" t="s">
        <v>257</v>
      </c>
      <c r="C8">
        <v>0</v>
      </c>
      <c r="D8">
        <v>0</v>
      </c>
      <c r="E8" t="s">
        <v>235</v>
      </c>
      <c r="F8" t="s">
        <v>224</v>
      </c>
    </row>
    <row r="9" spans="1:6" ht="12.75" x14ac:dyDescent="0.2">
      <c r="A9">
        <v>6</v>
      </c>
      <c r="B9" t="s">
        <v>257</v>
      </c>
      <c r="C9">
        <v>0</v>
      </c>
      <c r="D9">
        <v>0</v>
      </c>
      <c r="E9" t="s">
        <v>235</v>
      </c>
      <c r="F9" t="s">
        <v>224</v>
      </c>
    </row>
    <row r="10" spans="1:6" ht="12.75" x14ac:dyDescent="0.2">
      <c r="A10">
        <v>7</v>
      </c>
      <c r="B10" t="s">
        <v>257</v>
      </c>
      <c r="C10">
        <v>0</v>
      </c>
      <c r="D10">
        <v>0</v>
      </c>
      <c r="E10" t="s">
        <v>235</v>
      </c>
      <c r="F10" t="s">
        <v>224</v>
      </c>
    </row>
    <row r="11" spans="1:6" ht="12.75" x14ac:dyDescent="0.2">
      <c r="A11">
        <v>8</v>
      </c>
      <c r="B11" t="s">
        <v>257</v>
      </c>
      <c r="C11">
        <v>0</v>
      </c>
      <c r="D11">
        <v>0</v>
      </c>
      <c r="E11" t="s">
        <v>235</v>
      </c>
      <c r="F11" t="s">
        <v>224</v>
      </c>
    </row>
    <row r="12" spans="1:6" ht="12.75" x14ac:dyDescent="0.2">
      <c r="A12">
        <v>9</v>
      </c>
      <c r="B12" t="s">
        <v>257</v>
      </c>
      <c r="C12">
        <v>0</v>
      </c>
      <c r="D12">
        <v>0</v>
      </c>
      <c r="E12" t="s">
        <v>235</v>
      </c>
      <c r="F12" t="s">
        <v>224</v>
      </c>
    </row>
    <row r="13" spans="1:6" ht="12.75" x14ac:dyDescent="0.2">
      <c r="A13">
        <v>10</v>
      </c>
      <c r="B13" t="s">
        <v>257</v>
      </c>
      <c r="C13">
        <v>0</v>
      </c>
      <c r="D13">
        <v>0</v>
      </c>
      <c r="E13" t="s">
        <v>235</v>
      </c>
      <c r="F13" t="s">
        <v>224</v>
      </c>
    </row>
    <row r="14" spans="1:6" ht="12.75" x14ac:dyDescent="0.2">
      <c r="A14">
        <v>11</v>
      </c>
      <c r="B14" t="s">
        <v>257</v>
      </c>
      <c r="C14">
        <v>0</v>
      </c>
      <c r="D14">
        <v>0</v>
      </c>
      <c r="E14" t="s">
        <v>235</v>
      </c>
      <c r="F14" t="s">
        <v>224</v>
      </c>
    </row>
    <row r="15" spans="1:6" ht="12.75" x14ac:dyDescent="0.2">
      <c r="A15">
        <v>12</v>
      </c>
      <c r="B15" t="s">
        <v>257</v>
      </c>
      <c r="C15">
        <v>0</v>
      </c>
      <c r="D15">
        <v>0</v>
      </c>
      <c r="E15" t="s">
        <v>235</v>
      </c>
      <c r="F15" t="s">
        <v>224</v>
      </c>
    </row>
    <row r="16" spans="1:6" ht="12.75" x14ac:dyDescent="0.2">
      <c r="A16">
        <v>13</v>
      </c>
      <c r="B16" t="s">
        <v>257</v>
      </c>
      <c r="C16">
        <v>0</v>
      </c>
      <c r="D16">
        <v>0</v>
      </c>
      <c r="E16" t="s">
        <v>235</v>
      </c>
      <c r="F16" t="s">
        <v>224</v>
      </c>
    </row>
    <row r="17" spans="1:6" ht="12.75" x14ac:dyDescent="0.2">
      <c r="A17">
        <v>14</v>
      </c>
      <c r="B17" t="s">
        <v>257</v>
      </c>
      <c r="C17">
        <v>0</v>
      </c>
      <c r="D17">
        <v>0</v>
      </c>
      <c r="E17" t="s">
        <v>235</v>
      </c>
      <c r="F17" t="s">
        <v>224</v>
      </c>
    </row>
    <row r="18" spans="1:6" ht="12.75" x14ac:dyDescent="0.2">
      <c r="A18">
        <v>15</v>
      </c>
      <c r="B18" t="s">
        <v>257</v>
      </c>
      <c r="C18">
        <v>0</v>
      </c>
      <c r="D18">
        <v>0</v>
      </c>
      <c r="E18" t="s">
        <v>235</v>
      </c>
      <c r="F18" t="s">
        <v>224</v>
      </c>
    </row>
    <row r="19" spans="1:6" ht="12.75" x14ac:dyDescent="0.2">
      <c r="A19">
        <v>16</v>
      </c>
      <c r="B19" t="s">
        <v>257</v>
      </c>
      <c r="C19">
        <v>0</v>
      </c>
      <c r="D19">
        <v>0</v>
      </c>
      <c r="E19" t="s">
        <v>235</v>
      </c>
      <c r="F19" t="s">
        <v>224</v>
      </c>
    </row>
    <row r="20" spans="1:6" ht="12.75" x14ac:dyDescent="0.2">
      <c r="A20">
        <v>17</v>
      </c>
      <c r="B20" t="s">
        <v>257</v>
      </c>
      <c r="C20">
        <v>0</v>
      </c>
      <c r="D20">
        <v>0</v>
      </c>
      <c r="E20" t="s">
        <v>235</v>
      </c>
      <c r="F20" t="s">
        <v>224</v>
      </c>
    </row>
    <row r="21" spans="1:6" ht="12.75" x14ac:dyDescent="0.2">
      <c r="A21">
        <v>18</v>
      </c>
      <c r="B21" t="s">
        <v>257</v>
      </c>
      <c r="C21">
        <v>0</v>
      </c>
      <c r="D21">
        <v>0</v>
      </c>
      <c r="E21" t="s">
        <v>235</v>
      </c>
      <c r="F21" t="s">
        <v>224</v>
      </c>
    </row>
    <row r="22" spans="1:6" ht="12.75" x14ac:dyDescent="0.2">
      <c r="A22">
        <v>19</v>
      </c>
      <c r="B22" t="s">
        <v>257</v>
      </c>
      <c r="C22">
        <v>0</v>
      </c>
      <c r="D22">
        <v>0</v>
      </c>
      <c r="E22" t="s">
        <v>235</v>
      </c>
      <c r="F22" t="s">
        <v>224</v>
      </c>
    </row>
    <row r="23" spans="1:6" ht="12.75" x14ac:dyDescent="0.2">
      <c r="A23">
        <v>20</v>
      </c>
      <c r="B23" t="s">
        <v>257</v>
      </c>
      <c r="C23">
        <v>0</v>
      </c>
      <c r="D23">
        <v>0</v>
      </c>
      <c r="E23" t="s">
        <v>235</v>
      </c>
      <c r="F23" t="s">
        <v>224</v>
      </c>
    </row>
    <row r="24" spans="1:6" ht="12.75" x14ac:dyDescent="0.2">
      <c r="A24">
        <v>21</v>
      </c>
      <c r="B24" t="s">
        <v>257</v>
      </c>
      <c r="C24">
        <v>0</v>
      </c>
      <c r="D24">
        <v>0</v>
      </c>
      <c r="E24" t="s">
        <v>235</v>
      </c>
      <c r="F24" t="s">
        <v>224</v>
      </c>
    </row>
    <row r="25" spans="1:6" ht="12.75" x14ac:dyDescent="0.2">
      <c r="A25">
        <v>22</v>
      </c>
      <c r="B25" t="s">
        <v>257</v>
      </c>
      <c r="C25">
        <v>0</v>
      </c>
      <c r="D25">
        <v>0</v>
      </c>
      <c r="E25" t="s">
        <v>235</v>
      </c>
      <c r="F25" t="s">
        <v>224</v>
      </c>
    </row>
    <row r="26" spans="1:6" ht="12.75" x14ac:dyDescent="0.2">
      <c r="A26">
        <v>23</v>
      </c>
      <c r="B26" t="s">
        <v>257</v>
      </c>
      <c r="C26">
        <v>0</v>
      </c>
      <c r="D26">
        <v>0</v>
      </c>
      <c r="E26" t="s">
        <v>235</v>
      </c>
      <c r="F26" t="s">
        <v>224</v>
      </c>
    </row>
    <row r="27" spans="1:6" ht="12.75" x14ac:dyDescent="0.2">
      <c r="A27">
        <v>24</v>
      </c>
      <c r="B27" t="s">
        <v>257</v>
      </c>
      <c r="C27">
        <v>0</v>
      </c>
      <c r="D27">
        <v>0</v>
      </c>
      <c r="E27" t="s">
        <v>235</v>
      </c>
      <c r="F27" t="s">
        <v>224</v>
      </c>
    </row>
    <row r="28" spans="1:6" ht="12.75" x14ac:dyDescent="0.2">
      <c r="A28">
        <v>25</v>
      </c>
      <c r="B28" t="s">
        <v>257</v>
      </c>
      <c r="C28">
        <v>0</v>
      </c>
      <c r="D28">
        <v>0</v>
      </c>
      <c r="E28" t="s">
        <v>235</v>
      </c>
      <c r="F28" t="s">
        <v>224</v>
      </c>
    </row>
    <row r="29" spans="1:6" ht="12.75" x14ac:dyDescent="0.2">
      <c r="A29">
        <v>26</v>
      </c>
      <c r="B29" t="s">
        <v>257</v>
      </c>
      <c r="C29">
        <v>0</v>
      </c>
      <c r="D29">
        <v>0</v>
      </c>
      <c r="E29" t="s">
        <v>235</v>
      </c>
      <c r="F29" t="s">
        <v>224</v>
      </c>
    </row>
    <row r="30" spans="1:6" ht="12.75" x14ac:dyDescent="0.2">
      <c r="A30">
        <v>27</v>
      </c>
      <c r="B30" t="s">
        <v>257</v>
      </c>
      <c r="C30">
        <v>0</v>
      </c>
      <c r="D30">
        <v>0</v>
      </c>
      <c r="E30" t="s">
        <v>235</v>
      </c>
      <c r="F30" t="s">
        <v>224</v>
      </c>
    </row>
    <row r="31" spans="1:6" ht="12.75" x14ac:dyDescent="0.2">
      <c r="A31">
        <v>28</v>
      </c>
      <c r="B31" t="s">
        <v>257</v>
      </c>
      <c r="C31">
        <v>0</v>
      </c>
      <c r="D31">
        <v>0</v>
      </c>
      <c r="E31" t="s">
        <v>235</v>
      </c>
      <c r="F31" t="s">
        <v>224</v>
      </c>
    </row>
    <row r="32" spans="1:6" ht="12.75" x14ac:dyDescent="0.2">
      <c r="A32">
        <v>29</v>
      </c>
      <c r="B32" t="s">
        <v>257</v>
      </c>
      <c r="C32">
        <v>0</v>
      </c>
      <c r="D32">
        <v>0</v>
      </c>
      <c r="E32" t="s">
        <v>235</v>
      </c>
      <c r="F32" t="s">
        <v>224</v>
      </c>
    </row>
    <row r="33" spans="1:6" ht="12.75" x14ac:dyDescent="0.2">
      <c r="A33">
        <v>30</v>
      </c>
      <c r="B33" t="s">
        <v>257</v>
      </c>
      <c r="C33">
        <v>0</v>
      </c>
      <c r="D33">
        <v>0</v>
      </c>
      <c r="E33" t="s">
        <v>235</v>
      </c>
      <c r="F33" t="s">
        <v>224</v>
      </c>
    </row>
    <row r="34" spans="1:6" ht="12.75" x14ac:dyDescent="0.2">
      <c r="A34">
        <v>31</v>
      </c>
      <c r="B34" t="s">
        <v>257</v>
      </c>
      <c r="C34">
        <v>0</v>
      </c>
      <c r="D34">
        <v>0</v>
      </c>
      <c r="E34" t="s">
        <v>235</v>
      </c>
      <c r="F34" t="s">
        <v>224</v>
      </c>
    </row>
    <row r="35" spans="1:6" ht="12.75" x14ac:dyDescent="0.2">
      <c r="A35">
        <v>32</v>
      </c>
      <c r="B35" t="s">
        <v>257</v>
      </c>
      <c r="C35">
        <v>0</v>
      </c>
      <c r="D35">
        <v>0</v>
      </c>
      <c r="E35" t="s">
        <v>235</v>
      </c>
      <c r="F35" t="s">
        <v>224</v>
      </c>
    </row>
    <row r="36" spans="1:6" ht="12.75" x14ac:dyDescent="0.2">
      <c r="A36">
        <v>33</v>
      </c>
      <c r="B36" t="s">
        <v>257</v>
      </c>
      <c r="C36">
        <v>0</v>
      </c>
      <c r="D36">
        <v>0</v>
      </c>
      <c r="E36" t="s">
        <v>235</v>
      </c>
      <c r="F36" t="s">
        <v>224</v>
      </c>
    </row>
    <row r="37" spans="1:6" ht="12.75" x14ac:dyDescent="0.2">
      <c r="A37">
        <v>34</v>
      </c>
      <c r="B37" t="s">
        <v>257</v>
      </c>
      <c r="C37">
        <v>0</v>
      </c>
      <c r="D37">
        <v>0</v>
      </c>
      <c r="E37" t="s">
        <v>235</v>
      </c>
      <c r="F37" t="s">
        <v>224</v>
      </c>
    </row>
    <row r="38" spans="1:6" ht="12.75" x14ac:dyDescent="0.2">
      <c r="A38">
        <v>35</v>
      </c>
      <c r="B38" t="s">
        <v>257</v>
      </c>
      <c r="C38">
        <v>0</v>
      </c>
      <c r="D38">
        <v>0</v>
      </c>
      <c r="E38" t="s">
        <v>235</v>
      </c>
      <c r="F38" t="s">
        <v>224</v>
      </c>
    </row>
    <row r="39" spans="1:6" ht="12.75" x14ac:dyDescent="0.2">
      <c r="A39">
        <v>36</v>
      </c>
      <c r="B39" t="s">
        <v>257</v>
      </c>
      <c r="C39">
        <v>0</v>
      </c>
      <c r="D39">
        <v>0</v>
      </c>
      <c r="E39" t="s">
        <v>235</v>
      </c>
      <c r="F39" t="s">
        <v>224</v>
      </c>
    </row>
    <row r="40" spans="1:6" ht="12.75" x14ac:dyDescent="0.2">
      <c r="A40">
        <v>37</v>
      </c>
      <c r="B40" t="s">
        <v>257</v>
      </c>
      <c r="C40">
        <v>0</v>
      </c>
      <c r="D40">
        <v>0</v>
      </c>
      <c r="E40" t="s">
        <v>235</v>
      </c>
      <c r="F40" t="s">
        <v>224</v>
      </c>
    </row>
    <row r="41" spans="1:6" ht="12.75" x14ac:dyDescent="0.2">
      <c r="A41">
        <v>38</v>
      </c>
      <c r="B41" t="s">
        <v>257</v>
      </c>
      <c r="C41">
        <v>0</v>
      </c>
      <c r="D41">
        <v>0</v>
      </c>
      <c r="E41" t="s">
        <v>235</v>
      </c>
      <c r="F41" t="s">
        <v>224</v>
      </c>
    </row>
    <row r="42" spans="1:6" ht="12.75" x14ac:dyDescent="0.2">
      <c r="A42">
        <v>39</v>
      </c>
      <c r="B42" t="s">
        <v>257</v>
      </c>
      <c r="C42">
        <v>0</v>
      </c>
      <c r="D42">
        <v>0</v>
      </c>
      <c r="E42" t="s">
        <v>235</v>
      </c>
      <c r="F42" t="s">
        <v>224</v>
      </c>
    </row>
    <row r="43" spans="1:6" ht="12.75" x14ac:dyDescent="0.2">
      <c r="A43">
        <v>40</v>
      </c>
      <c r="B43" t="s">
        <v>257</v>
      </c>
      <c r="C43">
        <v>0</v>
      </c>
      <c r="D43">
        <v>0</v>
      </c>
      <c r="E43" t="s">
        <v>235</v>
      </c>
      <c r="F43" t="s">
        <v>224</v>
      </c>
    </row>
    <row r="44" spans="1:6" ht="12.75" x14ac:dyDescent="0.2">
      <c r="A44">
        <v>41</v>
      </c>
      <c r="B44" t="s">
        <v>257</v>
      </c>
      <c r="C44">
        <v>0</v>
      </c>
      <c r="D44">
        <v>0</v>
      </c>
      <c r="E44" t="s">
        <v>235</v>
      </c>
      <c r="F44" t="s">
        <v>224</v>
      </c>
    </row>
    <row r="45" spans="1:6" ht="12.75" x14ac:dyDescent="0.2">
      <c r="A45">
        <v>42</v>
      </c>
      <c r="B45" t="s">
        <v>257</v>
      </c>
      <c r="C45">
        <v>0</v>
      </c>
      <c r="D45">
        <v>0</v>
      </c>
      <c r="E45" t="s">
        <v>235</v>
      </c>
      <c r="F45" t="s">
        <v>224</v>
      </c>
    </row>
    <row r="46" spans="1:6" ht="12.75" x14ac:dyDescent="0.2">
      <c r="A46">
        <v>43</v>
      </c>
      <c r="B46" t="s">
        <v>257</v>
      </c>
      <c r="C46">
        <v>0</v>
      </c>
      <c r="D46">
        <v>0</v>
      </c>
      <c r="E46" t="s">
        <v>235</v>
      </c>
      <c r="F46" t="s">
        <v>224</v>
      </c>
    </row>
    <row r="47" spans="1:6" ht="12.75" x14ac:dyDescent="0.2">
      <c r="A47">
        <v>44</v>
      </c>
      <c r="B47" t="s">
        <v>257</v>
      </c>
      <c r="C47">
        <v>0</v>
      </c>
      <c r="D47">
        <v>0</v>
      </c>
      <c r="E47" t="s">
        <v>235</v>
      </c>
      <c r="F47" t="s">
        <v>224</v>
      </c>
    </row>
    <row r="48" spans="1:6" ht="12.75" x14ac:dyDescent="0.2">
      <c r="A48">
        <v>45</v>
      </c>
      <c r="B48" t="s">
        <v>257</v>
      </c>
      <c r="C48">
        <v>0</v>
      </c>
      <c r="D48">
        <v>0</v>
      </c>
      <c r="E48" t="s">
        <v>235</v>
      </c>
      <c r="F48" t="s">
        <v>224</v>
      </c>
    </row>
    <row r="49" spans="1:6" ht="12.75" x14ac:dyDescent="0.2">
      <c r="A49">
        <v>46</v>
      </c>
      <c r="B49" t="s">
        <v>257</v>
      </c>
      <c r="C49">
        <v>0</v>
      </c>
      <c r="D49">
        <v>0</v>
      </c>
      <c r="E49" t="s">
        <v>235</v>
      </c>
      <c r="F49" t="s">
        <v>224</v>
      </c>
    </row>
    <row r="50" spans="1:6" ht="12.75" x14ac:dyDescent="0.2">
      <c r="A50">
        <v>47</v>
      </c>
      <c r="B50" t="s">
        <v>257</v>
      </c>
      <c r="C50">
        <v>0</v>
      </c>
      <c r="D50">
        <v>0</v>
      </c>
      <c r="E50" t="s">
        <v>235</v>
      </c>
      <c r="F50" t="s">
        <v>224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0"/>
  <sheetViews>
    <sheetView topLeftCell="A3" zoomScale="85" zoomScaleNormal="85" workbookViewId="0">
      <selection activeCell="E20" sqref="E20"/>
    </sheetView>
  </sheetViews>
  <sheetFormatPr baseColWidth="10" defaultColWidth="8.7109375" defaultRowHeight="15" customHeight="1" x14ac:dyDescent="0.2"/>
  <cols>
    <col min="1" max="1" width="3.42578125" customWidth="1"/>
    <col min="2" max="2" width="29.7109375" customWidth="1"/>
    <col min="3" max="3" width="27.85546875" customWidth="1"/>
    <col min="4" max="4" width="26.85546875" customWidth="1"/>
    <col min="5" max="5" width="31.5703125" customWidth="1"/>
    <col min="6" max="6" width="27.85546875" customWidth="1"/>
  </cols>
  <sheetData>
    <row r="1" spans="1:6" ht="12.75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12.75" hidden="1" x14ac:dyDescent="0.2">
      <c r="B2" t="s">
        <v>258</v>
      </c>
      <c r="C2" t="s">
        <v>259</v>
      </c>
      <c r="D2" t="s">
        <v>260</v>
      </c>
      <c r="E2" t="s">
        <v>261</v>
      </c>
      <c r="F2" t="s">
        <v>262</v>
      </c>
    </row>
    <row r="3" spans="1:6" x14ac:dyDescent="0.25">
      <c r="A3" s="4" t="s">
        <v>186</v>
      </c>
      <c r="B3" s="4" t="s">
        <v>263</v>
      </c>
      <c r="C3" s="4" t="s">
        <v>264</v>
      </c>
      <c r="D3" s="4" t="s">
        <v>265</v>
      </c>
      <c r="E3" s="4" t="s">
        <v>266</v>
      </c>
      <c r="F3" s="4" t="s">
        <v>267</v>
      </c>
    </row>
    <row r="4" spans="1:6" ht="12.75" x14ac:dyDescent="0.2">
      <c r="A4">
        <v>1</v>
      </c>
      <c r="B4" t="s">
        <v>268</v>
      </c>
      <c r="C4">
        <v>0</v>
      </c>
      <c r="D4">
        <v>0</v>
      </c>
      <c r="E4" t="s">
        <v>235</v>
      </c>
      <c r="F4" t="s">
        <v>224</v>
      </c>
    </row>
    <row r="5" spans="1:6" ht="12.75" x14ac:dyDescent="0.2">
      <c r="A5">
        <v>2</v>
      </c>
      <c r="B5" t="s">
        <v>268</v>
      </c>
      <c r="C5">
        <v>0</v>
      </c>
      <c r="D5">
        <v>0</v>
      </c>
      <c r="E5" t="s">
        <v>235</v>
      </c>
      <c r="F5" t="s">
        <v>224</v>
      </c>
    </row>
    <row r="6" spans="1:6" ht="12.75" x14ac:dyDescent="0.2">
      <c r="A6">
        <v>3</v>
      </c>
      <c r="B6" t="s">
        <v>268</v>
      </c>
      <c r="C6">
        <v>0</v>
      </c>
      <c r="D6">
        <v>0</v>
      </c>
      <c r="E6" t="s">
        <v>235</v>
      </c>
      <c r="F6" t="s">
        <v>224</v>
      </c>
    </row>
    <row r="7" spans="1:6" ht="12.75" x14ac:dyDescent="0.2">
      <c r="A7">
        <v>4</v>
      </c>
      <c r="B7" t="s">
        <v>268</v>
      </c>
      <c r="C7">
        <v>0</v>
      </c>
      <c r="D7">
        <v>0</v>
      </c>
      <c r="E7" t="s">
        <v>235</v>
      </c>
      <c r="F7" t="s">
        <v>224</v>
      </c>
    </row>
    <row r="8" spans="1:6" ht="12.75" x14ac:dyDescent="0.2">
      <c r="A8">
        <v>5</v>
      </c>
      <c r="B8" t="s">
        <v>268</v>
      </c>
      <c r="C8">
        <v>0</v>
      </c>
      <c r="D8">
        <v>0</v>
      </c>
      <c r="E8" t="s">
        <v>235</v>
      </c>
      <c r="F8" t="s">
        <v>224</v>
      </c>
    </row>
    <row r="9" spans="1:6" ht="12.75" x14ac:dyDescent="0.2">
      <c r="A9">
        <v>6</v>
      </c>
      <c r="B9" t="s">
        <v>268</v>
      </c>
      <c r="C9">
        <v>0</v>
      </c>
      <c r="D9">
        <v>0</v>
      </c>
      <c r="E9" t="s">
        <v>235</v>
      </c>
      <c r="F9" t="s">
        <v>224</v>
      </c>
    </row>
    <row r="10" spans="1:6" ht="12.75" x14ac:dyDescent="0.2">
      <c r="A10">
        <v>7</v>
      </c>
      <c r="B10" t="s">
        <v>268</v>
      </c>
      <c r="C10">
        <v>0</v>
      </c>
      <c r="D10">
        <v>0</v>
      </c>
      <c r="E10" t="s">
        <v>235</v>
      </c>
      <c r="F10" t="s">
        <v>224</v>
      </c>
    </row>
    <row r="11" spans="1:6" ht="12.75" x14ac:dyDescent="0.2">
      <c r="A11">
        <v>8</v>
      </c>
      <c r="B11" t="s">
        <v>268</v>
      </c>
      <c r="C11">
        <v>0</v>
      </c>
      <c r="D11">
        <v>0</v>
      </c>
      <c r="E11" t="s">
        <v>235</v>
      </c>
      <c r="F11" t="s">
        <v>224</v>
      </c>
    </row>
    <row r="12" spans="1:6" ht="12.75" x14ac:dyDescent="0.2">
      <c r="A12">
        <v>9</v>
      </c>
      <c r="B12" t="s">
        <v>268</v>
      </c>
      <c r="C12">
        <v>0</v>
      </c>
      <c r="D12">
        <v>0</v>
      </c>
      <c r="E12" t="s">
        <v>235</v>
      </c>
      <c r="F12" t="s">
        <v>224</v>
      </c>
    </row>
    <row r="13" spans="1:6" ht="12.75" x14ac:dyDescent="0.2">
      <c r="A13">
        <v>10</v>
      </c>
      <c r="B13" t="s">
        <v>268</v>
      </c>
      <c r="C13">
        <v>0</v>
      </c>
      <c r="D13">
        <v>0</v>
      </c>
      <c r="E13" t="s">
        <v>235</v>
      </c>
      <c r="F13" t="s">
        <v>224</v>
      </c>
    </row>
    <row r="14" spans="1:6" ht="12.75" x14ac:dyDescent="0.2">
      <c r="A14">
        <v>11</v>
      </c>
      <c r="B14" t="s">
        <v>268</v>
      </c>
      <c r="C14">
        <v>0</v>
      </c>
      <c r="D14">
        <v>0</v>
      </c>
      <c r="E14" t="s">
        <v>235</v>
      </c>
      <c r="F14" t="s">
        <v>224</v>
      </c>
    </row>
    <row r="15" spans="1:6" ht="12.75" x14ac:dyDescent="0.2">
      <c r="A15">
        <v>12</v>
      </c>
      <c r="B15" t="s">
        <v>268</v>
      </c>
      <c r="C15">
        <v>0</v>
      </c>
      <c r="D15">
        <v>0</v>
      </c>
      <c r="E15" t="s">
        <v>235</v>
      </c>
      <c r="F15" t="s">
        <v>224</v>
      </c>
    </row>
    <row r="16" spans="1:6" ht="12.75" x14ac:dyDescent="0.2">
      <c r="A16">
        <v>13</v>
      </c>
      <c r="B16" t="s">
        <v>268</v>
      </c>
      <c r="C16">
        <v>0</v>
      </c>
      <c r="D16">
        <v>0</v>
      </c>
      <c r="E16" t="s">
        <v>235</v>
      </c>
      <c r="F16" t="s">
        <v>224</v>
      </c>
    </row>
    <row r="17" spans="1:6" ht="12.75" x14ac:dyDescent="0.2">
      <c r="A17">
        <v>14</v>
      </c>
      <c r="B17" t="s">
        <v>268</v>
      </c>
      <c r="C17">
        <v>0</v>
      </c>
      <c r="D17">
        <v>0</v>
      </c>
      <c r="E17" t="s">
        <v>235</v>
      </c>
      <c r="F17" t="s">
        <v>224</v>
      </c>
    </row>
    <row r="18" spans="1:6" ht="12.75" x14ac:dyDescent="0.2">
      <c r="A18">
        <v>15</v>
      </c>
      <c r="B18" t="s">
        <v>268</v>
      </c>
      <c r="C18">
        <v>0</v>
      </c>
      <c r="D18">
        <v>0</v>
      </c>
      <c r="E18" t="s">
        <v>235</v>
      </c>
      <c r="F18" t="s">
        <v>224</v>
      </c>
    </row>
    <row r="19" spans="1:6" ht="12.75" x14ac:dyDescent="0.2">
      <c r="A19">
        <v>16</v>
      </c>
      <c r="B19" t="s">
        <v>268</v>
      </c>
      <c r="C19">
        <v>0</v>
      </c>
      <c r="D19">
        <v>0</v>
      </c>
      <c r="E19" t="s">
        <v>235</v>
      </c>
      <c r="F19" t="s">
        <v>224</v>
      </c>
    </row>
    <row r="20" spans="1:6" ht="12.75" x14ac:dyDescent="0.2">
      <c r="A20">
        <v>17</v>
      </c>
      <c r="B20" t="s">
        <v>268</v>
      </c>
      <c r="C20">
        <v>0</v>
      </c>
      <c r="D20">
        <v>0</v>
      </c>
      <c r="E20" t="s">
        <v>235</v>
      </c>
      <c r="F20" t="s">
        <v>224</v>
      </c>
    </row>
    <row r="21" spans="1:6" ht="12.75" x14ac:dyDescent="0.2">
      <c r="A21">
        <v>18</v>
      </c>
      <c r="B21" t="s">
        <v>268</v>
      </c>
      <c r="C21">
        <v>0</v>
      </c>
      <c r="D21">
        <v>0</v>
      </c>
      <c r="E21" t="s">
        <v>235</v>
      </c>
      <c r="F21" t="s">
        <v>224</v>
      </c>
    </row>
    <row r="22" spans="1:6" ht="12.75" x14ac:dyDescent="0.2">
      <c r="A22">
        <v>19</v>
      </c>
      <c r="B22" t="s">
        <v>268</v>
      </c>
      <c r="C22">
        <v>0</v>
      </c>
      <c r="D22">
        <v>0</v>
      </c>
      <c r="E22" t="s">
        <v>235</v>
      </c>
      <c r="F22" t="s">
        <v>224</v>
      </c>
    </row>
    <row r="23" spans="1:6" ht="12.75" x14ac:dyDescent="0.2">
      <c r="A23">
        <v>20</v>
      </c>
      <c r="B23" t="s">
        <v>268</v>
      </c>
      <c r="C23">
        <v>0</v>
      </c>
      <c r="D23">
        <v>0</v>
      </c>
      <c r="E23" t="s">
        <v>235</v>
      </c>
      <c r="F23" t="s">
        <v>224</v>
      </c>
    </row>
    <row r="24" spans="1:6" ht="12.75" x14ac:dyDescent="0.2">
      <c r="A24">
        <v>21</v>
      </c>
      <c r="B24" t="s">
        <v>268</v>
      </c>
      <c r="C24">
        <v>0</v>
      </c>
      <c r="D24">
        <v>0</v>
      </c>
      <c r="E24" t="s">
        <v>235</v>
      </c>
      <c r="F24" t="s">
        <v>224</v>
      </c>
    </row>
    <row r="25" spans="1:6" ht="12.75" x14ac:dyDescent="0.2">
      <c r="A25">
        <v>22</v>
      </c>
      <c r="B25" t="s">
        <v>268</v>
      </c>
      <c r="C25">
        <v>0</v>
      </c>
      <c r="D25">
        <v>0</v>
      </c>
      <c r="E25" t="s">
        <v>235</v>
      </c>
      <c r="F25" t="s">
        <v>224</v>
      </c>
    </row>
    <row r="26" spans="1:6" ht="12.75" x14ac:dyDescent="0.2">
      <c r="A26">
        <v>23</v>
      </c>
      <c r="B26" t="s">
        <v>268</v>
      </c>
      <c r="C26">
        <v>0</v>
      </c>
      <c r="D26">
        <v>0</v>
      </c>
      <c r="E26" t="s">
        <v>235</v>
      </c>
      <c r="F26" t="s">
        <v>224</v>
      </c>
    </row>
    <row r="27" spans="1:6" ht="12.75" x14ac:dyDescent="0.2">
      <c r="A27">
        <v>24</v>
      </c>
      <c r="B27" t="s">
        <v>268</v>
      </c>
      <c r="C27">
        <v>0</v>
      </c>
      <c r="D27">
        <v>0</v>
      </c>
      <c r="E27" t="s">
        <v>235</v>
      </c>
      <c r="F27" t="s">
        <v>224</v>
      </c>
    </row>
    <row r="28" spans="1:6" ht="12.75" x14ac:dyDescent="0.2">
      <c r="A28">
        <v>25</v>
      </c>
      <c r="B28" t="s">
        <v>268</v>
      </c>
      <c r="C28">
        <v>0</v>
      </c>
      <c r="D28">
        <v>0</v>
      </c>
      <c r="E28" t="s">
        <v>235</v>
      </c>
      <c r="F28" t="s">
        <v>224</v>
      </c>
    </row>
    <row r="29" spans="1:6" ht="12.75" x14ac:dyDescent="0.2">
      <c r="A29">
        <v>26</v>
      </c>
      <c r="B29" t="s">
        <v>268</v>
      </c>
      <c r="C29">
        <v>0</v>
      </c>
      <c r="D29">
        <v>0</v>
      </c>
      <c r="E29" t="s">
        <v>235</v>
      </c>
      <c r="F29" t="s">
        <v>224</v>
      </c>
    </row>
    <row r="30" spans="1:6" ht="12.75" x14ac:dyDescent="0.2">
      <c r="A30">
        <v>27</v>
      </c>
      <c r="B30" t="s">
        <v>268</v>
      </c>
      <c r="C30">
        <v>0</v>
      </c>
      <c r="D30">
        <v>0</v>
      </c>
      <c r="E30" t="s">
        <v>235</v>
      </c>
      <c r="F30" t="s">
        <v>224</v>
      </c>
    </row>
    <row r="31" spans="1:6" ht="12.75" x14ac:dyDescent="0.2">
      <c r="A31">
        <v>28</v>
      </c>
      <c r="B31" t="s">
        <v>268</v>
      </c>
      <c r="C31">
        <v>0</v>
      </c>
      <c r="D31">
        <v>0</v>
      </c>
      <c r="E31" t="s">
        <v>235</v>
      </c>
      <c r="F31" t="s">
        <v>224</v>
      </c>
    </row>
    <row r="32" spans="1:6" ht="12.75" x14ac:dyDescent="0.2">
      <c r="A32">
        <v>29</v>
      </c>
      <c r="B32" t="s">
        <v>268</v>
      </c>
      <c r="C32">
        <v>0</v>
      </c>
      <c r="D32">
        <v>0</v>
      </c>
      <c r="E32" t="s">
        <v>235</v>
      </c>
      <c r="F32" t="s">
        <v>224</v>
      </c>
    </row>
    <row r="33" spans="1:6" ht="12.75" x14ac:dyDescent="0.2">
      <c r="A33">
        <v>30</v>
      </c>
      <c r="B33" t="s">
        <v>268</v>
      </c>
      <c r="C33">
        <v>0</v>
      </c>
      <c r="D33">
        <v>0</v>
      </c>
      <c r="E33" t="s">
        <v>235</v>
      </c>
      <c r="F33" t="s">
        <v>224</v>
      </c>
    </row>
    <row r="34" spans="1:6" ht="12.75" x14ac:dyDescent="0.2">
      <c r="A34">
        <v>31</v>
      </c>
      <c r="B34" t="s">
        <v>268</v>
      </c>
      <c r="C34">
        <v>0</v>
      </c>
      <c r="D34">
        <v>0</v>
      </c>
      <c r="E34" t="s">
        <v>235</v>
      </c>
      <c r="F34" t="s">
        <v>224</v>
      </c>
    </row>
    <row r="35" spans="1:6" ht="12.75" x14ac:dyDescent="0.2">
      <c r="A35">
        <v>32</v>
      </c>
      <c r="B35" t="s">
        <v>268</v>
      </c>
      <c r="C35">
        <v>0</v>
      </c>
      <c r="D35">
        <v>0</v>
      </c>
      <c r="E35" t="s">
        <v>235</v>
      </c>
      <c r="F35" t="s">
        <v>224</v>
      </c>
    </row>
    <row r="36" spans="1:6" ht="12.75" x14ac:dyDescent="0.2">
      <c r="A36">
        <v>33</v>
      </c>
      <c r="B36" t="s">
        <v>268</v>
      </c>
      <c r="C36">
        <v>0</v>
      </c>
      <c r="D36">
        <v>0</v>
      </c>
      <c r="E36" t="s">
        <v>235</v>
      </c>
      <c r="F36" t="s">
        <v>224</v>
      </c>
    </row>
    <row r="37" spans="1:6" ht="12.75" x14ac:dyDescent="0.2">
      <c r="A37">
        <v>34</v>
      </c>
      <c r="B37" t="s">
        <v>268</v>
      </c>
      <c r="C37">
        <v>0</v>
      </c>
      <c r="D37">
        <v>0</v>
      </c>
      <c r="E37" t="s">
        <v>235</v>
      </c>
      <c r="F37" t="s">
        <v>224</v>
      </c>
    </row>
    <row r="38" spans="1:6" ht="12.75" x14ac:dyDescent="0.2">
      <c r="A38">
        <v>35</v>
      </c>
      <c r="B38" t="s">
        <v>268</v>
      </c>
      <c r="C38">
        <v>0</v>
      </c>
      <c r="D38">
        <v>0</v>
      </c>
      <c r="E38" t="s">
        <v>235</v>
      </c>
      <c r="F38" t="s">
        <v>224</v>
      </c>
    </row>
    <row r="39" spans="1:6" ht="12.75" x14ac:dyDescent="0.2">
      <c r="A39">
        <v>36</v>
      </c>
      <c r="B39" t="s">
        <v>268</v>
      </c>
      <c r="C39">
        <v>0</v>
      </c>
      <c r="D39">
        <v>0</v>
      </c>
      <c r="E39" t="s">
        <v>235</v>
      </c>
      <c r="F39" t="s">
        <v>224</v>
      </c>
    </row>
    <row r="40" spans="1:6" ht="12.75" x14ac:dyDescent="0.2">
      <c r="A40">
        <v>37</v>
      </c>
      <c r="B40" t="s">
        <v>268</v>
      </c>
      <c r="C40">
        <v>0</v>
      </c>
      <c r="D40">
        <v>0</v>
      </c>
      <c r="E40" t="s">
        <v>235</v>
      </c>
      <c r="F40" t="s">
        <v>224</v>
      </c>
    </row>
    <row r="41" spans="1:6" ht="12.75" x14ac:dyDescent="0.2">
      <c r="A41">
        <v>38</v>
      </c>
      <c r="B41" t="s">
        <v>268</v>
      </c>
      <c r="C41">
        <v>0</v>
      </c>
      <c r="D41">
        <v>0</v>
      </c>
      <c r="E41" t="s">
        <v>235</v>
      </c>
      <c r="F41" t="s">
        <v>224</v>
      </c>
    </row>
    <row r="42" spans="1:6" ht="12.75" x14ac:dyDescent="0.2">
      <c r="A42">
        <v>39</v>
      </c>
      <c r="B42" t="s">
        <v>268</v>
      </c>
      <c r="C42">
        <v>0</v>
      </c>
      <c r="D42">
        <v>0</v>
      </c>
      <c r="E42" t="s">
        <v>235</v>
      </c>
      <c r="F42" t="s">
        <v>224</v>
      </c>
    </row>
    <row r="43" spans="1:6" ht="12.75" x14ac:dyDescent="0.2">
      <c r="A43">
        <v>40</v>
      </c>
      <c r="B43" t="s">
        <v>268</v>
      </c>
      <c r="C43">
        <v>0</v>
      </c>
      <c r="D43">
        <v>0</v>
      </c>
      <c r="E43" t="s">
        <v>235</v>
      </c>
      <c r="F43" t="s">
        <v>224</v>
      </c>
    </row>
    <row r="44" spans="1:6" ht="12.75" x14ac:dyDescent="0.2">
      <c r="A44">
        <v>41</v>
      </c>
      <c r="B44" t="s">
        <v>268</v>
      </c>
      <c r="C44">
        <v>0</v>
      </c>
      <c r="D44">
        <v>0</v>
      </c>
      <c r="E44" t="s">
        <v>235</v>
      </c>
      <c r="F44" t="s">
        <v>224</v>
      </c>
    </row>
    <row r="45" spans="1:6" ht="12.75" x14ac:dyDescent="0.2">
      <c r="A45">
        <v>42</v>
      </c>
      <c r="B45" t="s">
        <v>268</v>
      </c>
      <c r="C45">
        <v>0</v>
      </c>
      <c r="D45">
        <v>0</v>
      </c>
      <c r="E45" t="s">
        <v>235</v>
      </c>
      <c r="F45" t="s">
        <v>224</v>
      </c>
    </row>
    <row r="46" spans="1:6" ht="12.75" x14ac:dyDescent="0.2">
      <c r="A46">
        <v>43</v>
      </c>
      <c r="B46" t="s">
        <v>268</v>
      </c>
      <c r="C46">
        <v>0</v>
      </c>
      <c r="D46">
        <v>0</v>
      </c>
      <c r="E46" t="s">
        <v>235</v>
      </c>
      <c r="F46" t="s">
        <v>224</v>
      </c>
    </row>
    <row r="47" spans="1:6" ht="12.75" x14ac:dyDescent="0.2">
      <c r="A47">
        <v>44</v>
      </c>
      <c r="B47" t="s">
        <v>268</v>
      </c>
      <c r="C47">
        <v>0</v>
      </c>
      <c r="D47">
        <v>0</v>
      </c>
      <c r="E47" t="s">
        <v>235</v>
      </c>
      <c r="F47" t="s">
        <v>224</v>
      </c>
    </row>
    <row r="48" spans="1:6" ht="12.75" x14ac:dyDescent="0.2">
      <c r="A48">
        <v>45</v>
      </c>
      <c r="B48" t="s">
        <v>268</v>
      </c>
      <c r="C48">
        <v>0</v>
      </c>
      <c r="D48">
        <v>0</v>
      </c>
      <c r="E48" t="s">
        <v>235</v>
      </c>
      <c r="F48" t="s">
        <v>224</v>
      </c>
    </row>
    <row r="49" spans="1:6" ht="12.75" x14ac:dyDescent="0.2">
      <c r="A49">
        <v>46</v>
      </c>
      <c r="B49" t="s">
        <v>268</v>
      </c>
      <c r="C49">
        <v>0</v>
      </c>
      <c r="D49">
        <v>0</v>
      </c>
      <c r="E49" t="s">
        <v>235</v>
      </c>
      <c r="F49" t="s">
        <v>224</v>
      </c>
    </row>
    <row r="50" spans="1:6" ht="12.75" x14ac:dyDescent="0.2">
      <c r="A50">
        <v>47</v>
      </c>
      <c r="B50" t="s">
        <v>268</v>
      </c>
      <c r="C50">
        <v>0</v>
      </c>
      <c r="D50">
        <v>0</v>
      </c>
      <c r="E50" t="s">
        <v>235</v>
      </c>
      <c r="F50" t="s">
        <v>224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0"/>
  <sheetViews>
    <sheetView topLeftCell="A3" zoomScaleNormal="100" workbookViewId="0">
      <selection activeCell="F9" sqref="F9"/>
    </sheetView>
  </sheetViews>
  <sheetFormatPr baseColWidth="10" defaultColWidth="8.7109375" defaultRowHeight="15" customHeight="1" x14ac:dyDescent="0.2"/>
  <cols>
    <col min="1" max="1" width="3.42578125" customWidth="1"/>
    <col min="2" max="2" width="29.5703125" customWidth="1"/>
    <col min="3" max="3" width="27.7109375" customWidth="1"/>
    <col min="4" max="4" width="26.7109375" customWidth="1"/>
    <col min="5" max="5" width="32" customWidth="1"/>
    <col min="6" max="6" width="27.7109375" customWidth="1"/>
  </cols>
  <sheetData>
    <row r="1" spans="1:6" ht="12.75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12.75" hidden="1" x14ac:dyDescent="0.2">
      <c r="B2" t="s">
        <v>269</v>
      </c>
      <c r="C2" t="s">
        <v>270</v>
      </c>
      <c r="D2" t="s">
        <v>271</v>
      </c>
      <c r="E2" t="s">
        <v>272</v>
      </c>
      <c r="F2" t="s">
        <v>273</v>
      </c>
    </row>
    <row r="3" spans="1:6" x14ac:dyDescent="0.25">
      <c r="A3" s="4" t="s">
        <v>186</v>
      </c>
      <c r="B3" s="4" t="s">
        <v>274</v>
      </c>
      <c r="C3" s="4" t="s">
        <v>275</v>
      </c>
      <c r="D3" s="4" t="s">
        <v>276</v>
      </c>
      <c r="E3" s="4" t="s">
        <v>277</v>
      </c>
      <c r="F3" s="4" t="s">
        <v>278</v>
      </c>
    </row>
    <row r="4" spans="1:6" ht="12.75" x14ac:dyDescent="0.2">
      <c r="A4">
        <v>1</v>
      </c>
      <c r="B4" t="s">
        <v>329</v>
      </c>
      <c r="C4">
        <v>0</v>
      </c>
      <c r="D4">
        <v>0</v>
      </c>
      <c r="E4" t="s">
        <v>192</v>
      </c>
      <c r="F4" t="s">
        <v>289</v>
      </c>
    </row>
    <row r="5" spans="1:6" ht="12.75" x14ac:dyDescent="0.2">
      <c r="A5">
        <v>2</v>
      </c>
      <c r="B5" t="s">
        <v>329</v>
      </c>
      <c r="C5">
        <v>0</v>
      </c>
      <c r="D5">
        <v>0</v>
      </c>
      <c r="E5" t="s">
        <v>192</v>
      </c>
      <c r="F5" t="s">
        <v>289</v>
      </c>
    </row>
    <row r="6" spans="1:6" ht="12.75" x14ac:dyDescent="0.2">
      <c r="A6">
        <v>3</v>
      </c>
      <c r="B6" t="s">
        <v>329</v>
      </c>
      <c r="C6">
        <v>0</v>
      </c>
      <c r="D6">
        <v>0</v>
      </c>
      <c r="E6" t="s">
        <v>192</v>
      </c>
      <c r="F6" t="s">
        <v>289</v>
      </c>
    </row>
    <row r="7" spans="1:6" ht="12.75" x14ac:dyDescent="0.2">
      <c r="A7">
        <v>4</v>
      </c>
      <c r="B7" t="s">
        <v>329</v>
      </c>
      <c r="C7">
        <v>0</v>
      </c>
      <c r="D7">
        <v>0</v>
      </c>
      <c r="E7" t="s">
        <v>192</v>
      </c>
      <c r="F7" t="s">
        <v>289</v>
      </c>
    </row>
    <row r="8" spans="1:6" ht="12.75" x14ac:dyDescent="0.2">
      <c r="A8">
        <v>5</v>
      </c>
      <c r="B8" t="s">
        <v>329</v>
      </c>
      <c r="C8">
        <v>0</v>
      </c>
      <c r="D8">
        <v>0</v>
      </c>
      <c r="E8" t="s">
        <v>192</v>
      </c>
      <c r="F8" t="s">
        <v>289</v>
      </c>
    </row>
    <row r="9" spans="1:6" ht="12.75" x14ac:dyDescent="0.2">
      <c r="A9">
        <v>6</v>
      </c>
      <c r="B9" t="s">
        <v>329</v>
      </c>
      <c r="C9">
        <v>0</v>
      </c>
      <c r="D9">
        <v>0</v>
      </c>
      <c r="E9" t="s">
        <v>192</v>
      </c>
      <c r="F9" t="s">
        <v>289</v>
      </c>
    </row>
    <row r="10" spans="1:6" ht="12.75" x14ac:dyDescent="0.2">
      <c r="A10">
        <v>7</v>
      </c>
      <c r="B10" t="s">
        <v>329</v>
      </c>
      <c r="C10">
        <v>0</v>
      </c>
      <c r="D10">
        <v>0</v>
      </c>
      <c r="E10" t="s">
        <v>192</v>
      </c>
      <c r="F10" t="s">
        <v>289</v>
      </c>
    </row>
    <row r="11" spans="1:6" ht="12.75" x14ac:dyDescent="0.2">
      <c r="A11">
        <v>8</v>
      </c>
      <c r="B11" t="s">
        <v>329</v>
      </c>
      <c r="C11">
        <v>0</v>
      </c>
      <c r="D11">
        <v>0</v>
      </c>
      <c r="E11" t="s">
        <v>192</v>
      </c>
      <c r="F11" t="s">
        <v>289</v>
      </c>
    </row>
    <row r="12" spans="1:6" ht="12.75" x14ac:dyDescent="0.2">
      <c r="A12">
        <v>9</v>
      </c>
      <c r="B12" t="s">
        <v>329</v>
      </c>
      <c r="C12">
        <v>0</v>
      </c>
      <c r="D12">
        <v>0</v>
      </c>
      <c r="E12" t="s">
        <v>192</v>
      </c>
      <c r="F12" t="s">
        <v>289</v>
      </c>
    </row>
    <row r="13" spans="1:6" ht="12.75" x14ac:dyDescent="0.2">
      <c r="A13">
        <v>10</v>
      </c>
      <c r="B13" t="s">
        <v>329</v>
      </c>
      <c r="C13">
        <v>0</v>
      </c>
      <c r="D13">
        <v>0</v>
      </c>
      <c r="E13" t="s">
        <v>192</v>
      </c>
      <c r="F13" t="s">
        <v>289</v>
      </c>
    </row>
    <row r="14" spans="1:6" ht="12.75" x14ac:dyDescent="0.2">
      <c r="A14">
        <v>11</v>
      </c>
      <c r="B14" t="s">
        <v>329</v>
      </c>
      <c r="C14">
        <v>0</v>
      </c>
      <c r="D14">
        <v>0</v>
      </c>
      <c r="E14" t="s">
        <v>192</v>
      </c>
      <c r="F14" t="s">
        <v>289</v>
      </c>
    </row>
    <row r="15" spans="1:6" ht="12.75" x14ac:dyDescent="0.2">
      <c r="A15">
        <v>12</v>
      </c>
      <c r="B15" t="s">
        <v>329</v>
      </c>
      <c r="C15">
        <v>0</v>
      </c>
      <c r="D15">
        <v>0</v>
      </c>
      <c r="E15" t="s">
        <v>192</v>
      </c>
      <c r="F15" t="s">
        <v>289</v>
      </c>
    </row>
    <row r="16" spans="1:6" ht="12.75" x14ac:dyDescent="0.2">
      <c r="A16">
        <v>13</v>
      </c>
      <c r="B16" t="s">
        <v>329</v>
      </c>
      <c r="C16">
        <v>0</v>
      </c>
      <c r="D16">
        <v>0</v>
      </c>
      <c r="E16" t="s">
        <v>192</v>
      </c>
      <c r="F16" t="s">
        <v>289</v>
      </c>
    </row>
    <row r="17" spans="1:6" ht="12.75" x14ac:dyDescent="0.2">
      <c r="A17">
        <v>14</v>
      </c>
      <c r="B17" t="s">
        <v>329</v>
      </c>
      <c r="C17">
        <v>0</v>
      </c>
      <c r="D17">
        <v>0</v>
      </c>
      <c r="E17" t="s">
        <v>192</v>
      </c>
      <c r="F17" t="s">
        <v>289</v>
      </c>
    </row>
    <row r="18" spans="1:6" ht="12.75" x14ac:dyDescent="0.2">
      <c r="A18">
        <v>15</v>
      </c>
      <c r="B18" t="s">
        <v>329</v>
      </c>
      <c r="C18">
        <v>0</v>
      </c>
      <c r="D18">
        <v>0</v>
      </c>
      <c r="E18" t="s">
        <v>192</v>
      </c>
      <c r="F18" t="s">
        <v>289</v>
      </c>
    </row>
    <row r="19" spans="1:6" ht="12.75" x14ac:dyDescent="0.2">
      <c r="A19">
        <v>16</v>
      </c>
      <c r="B19" t="s">
        <v>329</v>
      </c>
      <c r="C19">
        <v>0</v>
      </c>
      <c r="D19">
        <v>0</v>
      </c>
      <c r="E19" t="s">
        <v>192</v>
      </c>
      <c r="F19" t="s">
        <v>289</v>
      </c>
    </row>
    <row r="20" spans="1:6" ht="12.75" x14ac:dyDescent="0.2">
      <c r="A20">
        <v>17</v>
      </c>
      <c r="B20" t="s">
        <v>329</v>
      </c>
      <c r="C20">
        <v>0</v>
      </c>
      <c r="D20">
        <v>0</v>
      </c>
      <c r="E20" t="s">
        <v>192</v>
      </c>
      <c r="F20" t="s">
        <v>289</v>
      </c>
    </row>
    <row r="21" spans="1:6" ht="12.75" x14ac:dyDescent="0.2">
      <c r="A21">
        <v>18</v>
      </c>
      <c r="B21" t="s">
        <v>329</v>
      </c>
      <c r="C21">
        <v>0</v>
      </c>
      <c r="D21">
        <v>0</v>
      </c>
      <c r="E21" t="s">
        <v>192</v>
      </c>
      <c r="F21" t="s">
        <v>289</v>
      </c>
    </row>
    <row r="22" spans="1:6" ht="12.75" x14ac:dyDescent="0.2">
      <c r="A22">
        <v>19</v>
      </c>
      <c r="B22" t="s">
        <v>329</v>
      </c>
      <c r="C22">
        <v>0</v>
      </c>
      <c r="D22">
        <v>0</v>
      </c>
      <c r="E22" t="s">
        <v>192</v>
      </c>
      <c r="F22" t="s">
        <v>289</v>
      </c>
    </row>
    <row r="23" spans="1:6" ht="12.75" x14ac:dyDescent="0.2">
      <c r="A23">
        <v>20</v>
      </c>
      <c r="B23" t="s">
        <v>329</v>
      </c>
      <c r="C23">
        <v>0</v>
      </c>
      <c r="D23">
        <v>0</v>
      </c>
      <c r="E23" t="s">
        <v>192</v>
      </c>
      <c r="F23" t="s">
        <v>289</v>
      </c>
    </row>
    <row r="24" spans="1:6" ht="12.75" x14ac:dyDescent="0.2">
      <c r="A24">
        <v>21</v>
      </c>
      <c r="B24" t="s">
        <v>329</v>
      </c>
      <c r="C24">
        <v>0</v>
      </c>
      <c r="D24">
        <v>0</v>
      </c>
      <c r="E24" t="s">
        <v>192</v>
      </c>
      <c r="F24" t="s">
        <v>289</v>
      </c>
    </row>
    <row r="25" spans="1:6" ht="12.75" x14ac:dyDescent="0.2">
      <c r="A25">
        <v>22</v>
      </c>
      <c r="B25" t="s">
        <v>329</v>
      </c>
      <c r="C25">
        <v>0</v>
      </c>
      <c r="D25">
        <v>0</v>
      </c>
      <c r="E25" t="s">
        <v>192</v>
      </c>
      <c r="F25" t="s">
        <v>289</v>
      </c>
    </row>
    <row r="26" spans="1:6" ht="12.75" x14ac:dyDescent="0.2">
      <c r="A26">
        <v>23</v>
      </c>
      <c r="B26" t="s">
        <v>329</v>
      </c>
      <c r="C26">
        <v>0</v>
      </c>
      <c r="D26">
        <v>0</v>
      </c>
      <c r="E26" t="s">
        <v>192</v>
      </c>
      <c r="F26" t="s">
        <v>289</v>
      </c>
    </row>
    <row r="27" spans="1:6" ht="12.75" x14ac:dyDescent="0.2">
      <c r="A27">
        <v>24</v>
      </c>
      <c r="B27" t="s">
        <v>329</v>
      </c>
      <c r="C27">
        <v>0</v>
      </c>
      <c r="D27">
        <v>0</v>
      </c>
      <c r="E27" t="s">
        <v>192</v>
      </c>
      <c r="F27" t="s">
        <v>289</v>
      </c>
    </row>
    <row r="28" spans="1:6" ht="12.75" x14ac:dyDescent="0.2">
      <c r="A28">
        <v>25</v>
      </c>
      <c r="B28" t="s">
        <v>329</v>
      </c>
      <c r="C28">
        <v>0</v>
      </c>
      <c r="D28">
        <v>0</v>
      </c>
      <c r="E28" t="s">
        <v>192</v>
      </c>
      <c r="F28" t="s">
        <v>289</v>
      </c>
    </row>
    <row r="29" spans="1:6" ht="12.75" x14ac:dyDescent="0.2">
      <c r="A29">
        <v>26</v>
      </c>
      <c r="B29" t="s">
        <v>329</v>
      </c>
      <c r="C29">
        <v>0</v>
      </c>
      <c r="D29">
        <v>0</v>
      </c>
      <c r="E29" t="s">
        <v>192</v>
      </c>
      <c r="F29" t="s">
        <v>289</v>
      </c>
    </row>
    <row r="30" spans="1:6" ht="12.75" x14ac:dyDescent="0.2">
      <c r="A30">
        <v>27</v>
      </c>
      <c r="B30" t="s">
        <v>329</v>
      </c>
      <c r="C30">
        <v>0</v>
      </c>
      <c r="D30">
        <v>0</v>
      </c>
      <c r="E30" t="s">
        <v>192</v>
      </c>
      <c r="F30" t="s">
        <v>289</v>
      </c>
    </row>
    <row r="31" spans="1:6" ht="12.75" x14ac:dyDescent="0.2">
      <c r="A31">
        <v>28</v>
      </c>
      <c r="B31" t="s">
        <v>329</v>
      </c>
      <c r="C31">
        <v>0</v>
      </c>
      <c r="D31">
        <v>0</v>
      </c>
      <c r="E31" t="s">
        <v>192</v>
      </c>
      <c r="F31" t="s">
        <v>289</v>
      </c>
    </row>
    <row r="32" spans="1:6" ht="12.75" x14ac:dyDescent="0.2">
      <c r="A32">
        <v>29</v>
      </c>
      <c r="B32" t="s">
        <v>329</v>
      </c>
      <c r="C32">
        <v>0</v>
      </c>
      <c r="D32">
        <v>0</v>
      </c>
      <c r="E32" t="s">
        <v>192</v>
      </c>
      <c r="F32" t="s">
        <v>289</v>
      </c>
    </row>
    <row r="33" spans="1:6" ht="12.75" x14ac:dyDescent="0.2">
      <c r="A33">
        <v>30</v>
      </c>
      <c r="B33" t="s">
        <v>329</v>
      </c>
      <c r="C33">
        <v>0</v>
      </c>
      <c r="D33">
        <v>0</v>
      </c>
      <c r="E33" t="s">
        <v>192</v>
      </c>
      <c r="F33" t="s">
        <v>289</v>
      </c>
    </row>
    <row r="34" spans="1:6" ht="12.75" x14ac:dyDescent="0.2">
      <c r="A34">
        <v>31</v>
      </c>
      <c r="B34" t="s">
        <v>329</v>
      </c>
      <c r="C34">
        <v>0</v>
      </c>
      <c r="D34">
        <v>0</v>
      </c>
      <c r="E34" t="s">
        <v>192</v>
      </c>
      <c r="F34" t="s">
        <v>289</v>
      </c>
    </row>
    <row r="35" spans="1:6" ht="12.75" x14ac:dyDescent="0.2">
      <c r="A35">
        <v>32</v>
      </c>
      <c r="B35" t="s">
        <v>329</v>
      </c>
      <c r="C35">
        <v>0</v>
      </c>
      <c r="D35">
        <v>0</v>
      </c>
      <c r="E35" t="s">
        <v>192</v>
      </c>
      <c r="F35" t="s">
        <v>289</v>
      </c>
    </row>
    <row r="36" spans="1:6" ht="12.75" x14ac:dyDescent="0.2">
      <c r="A36">
        <v>33</v>
      </c>
      <c r="B36" t="s">
        <v>329</v>
      </c>
      <c r="C36">
        <v>0</v>
      </c>
      <c r="D36">
        <v>0</v>
      </c>
      <c r="E36" t="s">
        <v>192</v>
      </c>
      <c r="F36" t="s">
        <v>289</v>
      </c>
    </row>
    <row r="37" spans="1:6" ht="12.75" x14ac:dyDescent="0.2">
      <c r="A37">
        <v>34</v>
      </c>
      <c r="B37" t="s">
        <v>329</v>
      </c>
      <c r="C37">
        <v>0</v>
      </c>
      <c r="D37">
        <v>0</v>
      </c>
      <c r="E37" t="s">
        <v>192</v>
      </c>
      <c r="F37" t="s">
        <v>289</v>
      </c>
    </row>
    <row r="38" spans="1:6" ht="12.75" x14ac:dyDescent="0.2">
      <c r="A38">
        <v>35</v>
      </c>
      <c r="B38" t="s">
        <v>329</v>
      </c>
      <c r="C38">
        <v>0</v>
      </c>
      <c r="D38">
        <v>0</v>
      </c>
      <c r="E38" t="s">
        <v>192</v>
      </c>
      <c r="F38" t="s">
        <v>289</v>
      </c>
    </row>
    <row r="39" spans="1:6" ht="12.75" x14ac:dyDescent="0.2">
      <c r="A39">
        <v>36</v>
      </c>
      <c r="B39" t="s">
        <v>329</v>
      </c>
      <c r="C39">
        <v>0</v>
      </c>
      <c r="D39">
        <v>0</v>
      </c>
      <c r="E39" t="s">
        <v>192</v>
      </c>
      <c r="F39" t="s">
        <v>289</v>
      </c>
    </row>
    <row r="40" spans="1:6" ht="12.75" x14ac:dyDescent="0.2">
      <c r="A40">
        <v>37</v>
      </c>
      <c r="B40" t="s">
        <v>329</v>
      </c>
      <c r="C40">
        <v>0</v>
      </c>
      <c r="D40">
        <v>0</v>
      </c>
      <c r="E40" t="s">
        <v>192</v>
      </c>
      <c r="F40" t="s">
        <v>289</v>
      </c>
    </row>
    <row r="41" spans="1:6" ht="12.75" x14ac:dyDescent="0.2">
      <c r="A41">
        <v>38</v>
      </c>
      <c r="B41" t="s">
        <v>329</v>
      </c>
      <c r="C41">
        <v>0</v>
      </c>
      <c r="D41">
        <v>0</v>
      </c>
      <c r="E41" t="s">
        <v>192</v>
      </c>
      <c r="F41" t="s">
        <v>289</v>
      </c>
    </row>
    <row r="42" spans="1:6" ht="12.75" x14ac:dyDescent="0.2">
      <c r="A42">
        <v>39</v>
      </c>
      <c r="B42" t="s">
        <v>329</v>
      </c>
      <c r="C42">
        <v>0</v>
      </c>
      <c r="D42">
        <v>0</v>
      </c>
      <c r="E42" t="s">
        <v>192</v>
      </c>
      <c r="F42" t="s">
        <v>289</v>
      </c>
    </row>
    <row r="43" spans="1:6" ht="12.75" x14ac:dyDescent="0.2">
      <c r="A43">
        <v>40</v>
      </c>
      <c r="B43" t="s">
        <v>329</v>
      </c>
      <c r="C43">
        <v>0</v>
      </c>
      <c r="D43">
        <v>0</v>
      </c>
      <c r="E43" t="s">
        <v>192</v>
      </c>
      <c r="F43" t="s">
        <v>289</v>
      </c>
    </row>
    <row r="44" spans="1:6" ht="12.75" x14ac:dyDescent="0.2">
      <c r="A44">
        <v>41</v>
      </c>
      <c r="B44" t="s">
        <v>329</v>
      </c>
      <c r="C44">
        <v>0</v>
      </c>
      <c r="D44">
        <v>0</v>
      </c>
      <c r="E44" t="s">
        <v>192</v>
      </c>
      <c r="F44" t="s">
        <v>289</v>
      </c>
    </row>
    <row r="45" spans="1:6" ht="12.75" x14ac:dyDescent="0.2">
      <c r="A45">
        <v>42</v>
      </c>
      <c r="B45" t="s">
        <v>329</v>
      </c>
      <c r="C45">
        <v>0</v>
      </c>
      <c r="D45">
        <v>0</v>
      </c>
      <c r="E45" t="s">
        <v>192</v>
      </c>
      <c r="F45" t="s">
        <v>289</v>
      </c>
    </row>
    <row r="46" spans="1:6" ht="12.75" x14ac:dyDescent="0.2">
      <c r="A46">
        <v>43</v>
      </c>
      <c r="B46" t="s">
        <v>329</v>
      </c>
      <c r="C46">
        <v>0</v>
      </c>
      <c r="D46">
        <v>0</v>
      </c>
      <c r="E46" t="s">
        <v>192</v>
      </c>
      <c r="F46" t="s">
        <v>289</v>
      </c>
    </row>
    <row r="47" spans="1:6" ht="12.75" x14ac:dyDescent="0.2">
      <c r="A47">
        <v>44</v>
      </c>
      <c r="B47" t="s">
        <v>329</v>
      </c>
      <c r="C47">
        <v>0</v>
      </c>
      <c r="D47">
        <v>0</v>
      </c>
      <c r="E47" t="s">
        <v>192</v>
      </c>
      <c r="F47" t="s">
        <v>289</v>
      </c>
    </row>
    <row r="48" spans="1:6" ht="12.75" x14ac:dyDescent="0.2">
      <c r="A48">
        <v>45</v>
      </c>
      <c r="B48" t="s">
        <v>329</v>
      </c>
      <c r="C48">
        <v>0</v>
      </c>
      <c r="D48">
        <v>0</v>
      </c>
      <c r="E48" t="s">
        <v>192</v>
      </c>
      <c r="F48" t="s">
        <v>289</v>
      </c>
    </row>
    <row r="49" spans="1:6" ht="12.75" x14ac:dyDescent="0.2">
      <c r="A49">
        <v>46</v>
      </c>
      <c r="B49" t="s">
        <v>329</v>
      </c>
      <c r="C49">
        <v>0</v>
      </c>
      <c r="D49">
        <v>0</v>
      </c>
      <c r="E49" t="s">
        <v>192</v>
      </c>
      <c r="F49" t="s">
        <v>289</v>
      </c>
    </row>
    <row r="50" spans="1:6" ht="12.75" x14ac:dyDescent="0.2">
      <c r="A50">
        <v>47</v>
      </c>
      <c r="B50" t="s">
        <v>329</v>
      </c>
      <c r="C50">
        <v>0</v>
      </c>
      <c r="D50">
        <v>0</v>
      </c>
      <c r="E50" t="s">
        <v>192</v>
      </c>
      <c r="F50" t="s">
        <v>289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 tint="0.34998626667073579"/>
  </sheetPr>
  <dimension ref="A1:F50"/>
  <sheetViews>
    <sheetView topLeftCell="A3" zoomScaleNormal="100" workbookViewId="0">
      <selection activeCell="D9" sqref="D9"/>
    </sheetView>
  </sheetViews>
  <sheetFormatPr baseColWidth="10" defaultColWidth="8.7109375" defaultRowHeight="15" customHeight="1" x14ac:dyDescent="0.2"/>
  <cols>
    <col min="1" max="1" width="3.42578125" customWidth="1"/>
    <col min="2" max="2" width="33.42578125" customWidth="1"/>
    <col min="3" max="3" width="31.42578125" customWidth="1"/>
    <col min="4" max="4" width="30.5703125" customWidth="1"/>
    <col min="5" max="5" width="35.85546875" customWidth="1"/>
    <col min="6" max="6" width="31.5703125" customWidth="1"/>
  </cols>
  <sheetData>
    <row r="1" spans="1:6" ht="12.75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12.75" hidden="1" x14ac:dyDescent="0.2">
      <c r="B2" t="s">
        <v>279</v>
      </c>
      <c r="C2" t="s">
        <v>280</v>
      </c>
      <c r="D2" t="s">
        <v>281</v>
      </c>
      <c r="E2" t="s">
        <v>282</v>
      </c>
      <c r="F2" t="s">
        <v>283</v>
      </c>
    </row>
    <row r="3" spans="1:6" x14ac:dyDescent="0.25">
      <c r="A3" s="4" t="s">
        <v>186</v>
      </c>
      <c r="B3" s="4" t="s">
        <v>284</v>
      </c>
      <c r="C3" s="4" t="s">
        <v>285</v>
      </c>
      <c r="D3" s="4" t="s">
        <v>286</v>
      </c>
      <c r="E3" s="4" t="s">
        <v>287</v>
      </c>
      <c r="F3" s="4" t="s">
        <v>288</v>
      </c>
    </row>
    <row r="4" spans="1:6" ht="12.75" x14ac:dyDescent="0.2">
      <c r="A4">
        <v>1</v>
      </c>
      <c r="B4" t="s">
        <v>366</v>
      </c>
      <c r="C4">
        <v>0</v>
      </c>
      <c r="D4">
        <v>0</v>
      </c>
      <c r="E4" t="s">
        <v>223</v>
      </c>
      <c r="F4" t="s">
        <v>289</v>
      </c>
    </row>
    <row r="5" spans="1:6" ht="12.75" x14ac:dyDescent="0.2">
      <c r="A5">
        <v>2</v>
      </c>
      <c r="B5" t="s">
        <v>366</v>
      </c>
      <c r="C5">
        <v>0</v>
      </c>
      <c r="D5">
        <v>0</v>
      </c>
      <c r="E5" t="s">
        <v>223</v>
      </c>
      <c r="F5" t="s">
        <v>289</v>
      </c>
    </row>
    <row r="6" spans="1:6" ht="12.75" x14ac:dyDescent="0.2">
      <c r="A6">
        <v>3</v>
      </c>
      <c r="B6" t="s">
        <v>366</v>
      </c>
      <c r="C6">
        <v>0</v>
      </c>
      <c r="D6">
        <v>0</v>
      </c>
      <c r="E6" t="s">
        <v>223</v>
      </c>
      <c r="F6" t="s">
        <v>289</v>
      </c>
    </row>
    <row r="7" spans="1:6" ht="12.75" x14ac:dyDescent="0.2">
      <c r="A7">
        <v>4</v>
      </c>
      <c r="B7" t="s">
        <v>366</v>
      </c>
      <c r="C7">
        <v>0</v>
      </c>
      <c r="D7">
        <v>0</v>
      </c>
      <c r="E7" t="s">
        <v>223</v>
      </c>
      <c r="F7" t="s">
        <v>289</v>
      </c>
    </row>
    <row r="8" spans="1:6" ht="12.75" x14ac:dyDescent="0.2">
      <c r="A8">
        <v>5</v>
      </c>
      <c r="B8" t="s">
        <v>366</v>
      </c>
      <c r="C8">
        <v>0</v>
      </c>
      <c r="D8">
        <v>0</v>
      </c>
      <c r="E8" t="s">
        <v>223</v>
      </c>
      <c r="F8" t="s">
        <v>289</v>
      </c>
    </row>
    <row r="9" spans="1:6" ht="12.75" x14ac:dyDescent="0.2">
      <c r="A9">
        <v>6</v>
      </c>
      <c r="B9" t="s">
        <v>366</v>
      </c>
      <c r="C9">
        <v>0</v>
      </c>
      <c r="D9">
        <v>0</v>
      </c>
      <c r="E9" t="s">
        <v>223</v>
      </c>
      <c r="F9" t="s">
        <v>289</v>
      </c>
    </row>
    <row r="10" spans="1:6" ht="12.75" x14ac:dyDescent="0.2">
      <c r="A10">
        <v>7</v>
      </c>
      <c r="B10" t="s">
        <v>366</v>
      </c>
      <c r="C10">
        <v>0</v>
      </c>
      <c r="D10">
        <v>0</v>
      </c>
      <c r="E10" t="s">
        <v>223</v>
      </c>
      <c r="F10" t="s">
        <v>289</v>
      </c>
    </row>
    <row r="11" spans="1:6" ht="12.75" x14ac:dyDescent="0.2">
      <c r="A11">
        <v>8</v>
      </c>
      <c r="B11" t="s">
        <v>366</v>
      </c>
      <c r="C11">
        <v>0</v>
      </c>
      <c r="D11">
        <v>0</v>
      </c>
      <c r="E11" t="s">
        <v>223</v>
      </c>
      <c r="F11" t="s">
        <v>289</v>
      </c>
    </row>
    <row r="12" spans="1:6" ht="12.75" x14ac:dyDescent="0.2">
      <c r="A12">
        <v>9</v>
      </c>
      <c r="B12" t="s">
        <v>366</v>
      </c>
      <c r="C12">
        <v>0</v>
      </c>
      <c r="D12">
        <v>0</v>
      </c>
      <c r="E12" t="s">
        <v>223</v>
      </c>
      <c r="F12" t="s">
        <v>289</v>
      </c>
    </row>
    <row r="13" spans="1:6" ht="12.75" x14ac:dyDescent="0.2">
      <c r="A13">
        <v>10</v>
      </c>
      <c r="B13" t="s">
        <v>366</v>
      </c>
      <c r="C13">
        <v>0</v>
      </c>
      <c r="D13">
        <v>0</v>
      </c>
      <c r="E13" t="s">
        <v>223</v>
      </c>
      <c r="F13" t="s">
        <v>289</v>
      </c>
    </row>
    <row r="14" spans="1:6" ht="12.75" x14ac:dyDescent="0.2">
      <c r="A14">
        <v>11</v>
      </c>
      <c r="B14" t="s">
        <v>366</v>
      </c>
      <c r="C14">
        <v>0</v>
      </c>
      <c r="D14">
        <v>0</v>
      </c>
      <c r="E14" t="s">
        <v>223</v>
      </c>
      <c r="F14" t="s">
        <v>289</v>
      </c>
    </row>
    <row r="15" spans="1:6" ht="12.75" x14ac:dyDescent="0.2">
      <c r="A15">
        <v>12</v>
      </c>
      <c r="B15" t="s">
        <v>366</v>
      </c>
      <c r="C15">
        <v>0</v>
      </c>
      <c r="D15">
        <v>0</v>
      </c>
      <c r="E15" t="s">
        <v>223</v>
      </c>
      <c r="F15" t="s">
        <v>289</v>
      </c>
    </row>
    <row r="16" spans="1:6" ht="12.75" x14ac:dyDescent="0.2">
      <c r="A16">
        <v>13</v>
      </c>
      <c r="B16" t="s">
        <v>366</v>
      </c>
      <c r="C16">
        <v>0</v>
      </c>
      <c r="D16">
        <v>0</v>
      </c>
      <c r="E16" t="s">
        <v>223</v>
      </c>
      <c r="F16" t="s">
        <v>289</v>
      </c>
    </row>
    <row r="17" spans="1:6" ht="12.75" x14ac:dyDescent="0.2">
      <c r="A17">
        <v>14</v>
      </c>
      <c r="B17" t="s">
        <v>366</v>
      </c>
      <c r="C17">
        <v>0</v>
      </c>
      <c r="D17">
        <v>0</v>
      </c>
      <c r="E17" t="s">
        <v>223</v>
      </c>
      <c r="F17" t="s">
        <v>289</v>
      </c>
    </row>
    <row r="18" spans="1:6" ht="12.75" x14ac:dyDescent="0.2">
      <c r="A18">
        <v>15</v>
      </c>
      <c r="B18" t="s">
        <v>366</v>
      </c>
      <c r="C18">
        <v>0</v>
      </c>
      <c r="D18">
        <v>0</v>
      </c>
      <c r="E18" t="s">
        <v>223</v>
      </c>
      <c r="F18" t="s">
        <v>289</v>
      </c>
    </row>
    <row r="19" spans="1:6" ht="12.75" x14ac:dyDescent="0.2">
      <c r="A19">
        <v>16</v>
      </c>
      <c r="B19" t="s">
        <v>366</v>
      </c>
      <c r="C19">
        <v>0</v>
      </c>
      <c r="D19">
        <v>0</v>
      </c>
      <c r="E19" t="s">
        <v>223</v>
      </c>
      <c r="F19" t="s">
        <v>289</v>
      </c>
    </row>
    <row r="20" spans="1:6" ht="12.75" x14ac:dyDescent="0.2">
      <c r="A20">
        <v>17</v>
      </c>
      <c r="B20" t="s">
        <v>366</v>
      </c>
      <c r="C20">
        <v>0</v>
      </c>
      <c r="D20">
        <v>0</v>
      </c>
      <c r="E20" t="s">
        <v>223</v>
      </c>
      <c r="F20" t="s">
        <v>289</v>
      </c>
    </row>
    <row r="21" spans="1:6" ht="12.75" x14ac:dyDescent="0.2">
      <c r="A21">
        <v>18</v>
      </c>
      <c r="B21" t="s">
        <v>366</v>
      </c>
      <c r="C21">
        <v>0</v>
      </c>
      <c r="D21">
        <v>0</v>
      </c>
      <c r="E21" t="s">
        <v>223</v>
      </c>
      <c r="F21" t="s">
        <v>289</v>
      </c>
    </row>
    <row r="22" spans="1:6" ht="12.75" x14ac:dyDescent="0.2">
      <c r="A22">
        <v>19</v>
      </c>
      <c r="B22" t="s">
        <v>366</v>
      </c>
      <c r="C22">
        <v>0</v>
      </c>
      <c r="D22">
        <v>0</v>
      </c>
      <c r="E22" t="s">
        <v>223</v>
      </c>
      <c r="F22" t="s">
        <v>289</v>
      </c>
    </row>
    <row r="23" spans="1:6" ht="12.75" x14ac:dyDescent="0.2">
      <c r="A23">
        <v>20</v>
      </c>
      <c r="B23" t="s">
        <v>366</v>
      </c>
      <c r="C23">
        <v>0</v>
      </c>
      <c r="D23">
        <v>0</v>
      </c>
      <c r="E23" t="s">
        <v>223</v>
      </c>
      <c r="F23" t="s">
        <v>289</v>
      </c>
    </row>
    <row r="24" spans="1:6" ht="12.75" x14ac:dyDescent="0.2">
      <c r="A24">
        <v>21</v>
      </c>
      <c r="B24" t="s">
        <v>366</v>
      </c>
      <c r="C24">
        <v>0</v>
      </c>
      <c r="D24">
        <v>0</v>
      </c>
      <c r="E24" t="s">
        <v>223</v>
      </c>
      <c r="F24" t="s">
        <v>289</v>
      </c>
    </row>
    <row r="25" spans="1:6" ht="12.75" x14ac:dyDescent="0.2">
      <c r="A25">
        <v>22</v>
      </c>
      <c r="B25" t="s">
        <v>366</v>
      </c>
      <c r="C25">
        <v>0</v>
      </c>
      <c r="D25">
        <v>0</v>
      </c>
      <c r="E25" t="s">
        <v>223</v>
      </c>
      <c r="F25" t="s">
        <v>289</v>
      </c>
    </row>
    <row r="26" spans="1:6" ht="12.75" x14ac:dyDescent="0.2">
      <c r="A26">
        <v>23</v>
      </c>
      <c r="B26" t="s">
        <v>366</v>
      </c>
      <c r="C26">
        <v>0</v>
      </c>
      <c r="D26">
        <v>0</v>
      </c>
      <c r="E26" t="s">
        <v>223</v>
      </c>
      <c r="F26" t="s">
        <v>289</v>
      </c>
    </row>
    <row r="27" spans="1:6" ht="12.75" x14ac:dyDescent="0.2">
      <c r="A27">
        <v>24</v>
      </c>
      <c r="B27" t="s">
        <v>366</v>
      </c>
      <c r="C27">
        <v>0</v>
      </c>
      <c r="D27">
        <v>0</v>
      </c>
      <c r="E27" t="s">
        <v>223</v>
      </c>
      <c r="F27" t="s">
        <v>289</v>
      </c>
    </row>
    <row r="28" spans="1:6" ht="12.75" x14ac:dyDescent="0.2">
      <c r="A28">
        <v>25</v>
      </c>
      <c r="B28" t="s">
        <v>366</v>
      </c>
      <c r="C28">
        <v>0</v>
      </c>
      <c r="D28">
        <v>0</v>
      </c>
      <c r="E28" t="s">
        <v>223</v>
      </c>
      <c r="F28" t="s">
        <v>289</v>
      </c>
    </row>
    <row r="29" spans="1:6" ht="12.95" customHeight="1" x14ac:dyDescent="0.2">
      <c r="A29">
        <v>26</v>
      </c>
      <c r="B29" t="s">
        <v>366</v>
      </c>
      <c r="C29">
        <v>0</v>
      </c>
      <c r="D29">
        <v>0</v>
      </c>
      <c r="E29" t="s">
        <v>223</v>
      </c>
      <c r="F29" t="s">
        <v>289</v>
      </c>
    </row>
    <row r="30" spans="1:6" ht="12.75" x14ac:dyDescent="0.2">
      <c r="A30">
        <v>27</v>
      </c>
      <c r="B30" t="s">
        <v>366</v>
      </c>
      <c r="C30">
        <v>0</v>
      </c>
      <c r="D30">
        <v>0</v>
      </c>
      <c r="E30" t="s">
        <v>223</v>
      </c>
      <c r="F30" t="s">
        <v>289</v>
      </c>
    </row>
    <row r="31" spans="1:6" ht="12.75" x14ac:dyDescent="0.2">
      <c r="A31">
        <v>28</v>
      </c>
      <c r="B31" t="s">
        <v>366</v>
      </c>
      <c r="C31">
        <v>0</v>
      </c>
      <c r="D31">
        <v>0</v>
      </c>
      <c r="E31" t="s">
        <v>223</v>
      </c>
      <c r="F31" t="s">
        <v>289</v>
      </c>
    </row>
    <row r="32" spans="1:6" ht="12.75" x14ac:dyDescent="0.2">
      <c r="A32">
        <v>29</v>
      </c>
      <c r="B32" t="s">
        <v>366</v>
      </c>
      <c r="C32">
        <v>0</v>
      </c>
      <c r="D32">
        <v>0</v>
      </c>
      <c r="E32" t="s">
        <v>223</v>
      </c>
      <c r="F32" t="s">
        <v>289</v>
      </c>
    </row>
    <row r="33" spans="1:6" ht="12.75" x14ac:dyDescent="0.2">
      <c r="A33">
        <v>30</v>
      </c>
      <c r="B33" t="s">
        <v>366</v>
      </c>
      <c r="C33">
        <v>0</v>
      </c>
      <c r="D33">
        <v>0</v>
      </c>
      <c r="E33" t="s">
        <v>223</v>
      </c>
      <c r="F33" t="s">
        <v>289</v>
      </c>
    </row>
    <row r="34" spans="1:6" ht="12.75" x14ac:dyDescent="0.2">
      <c r="A34">
        <v>31</v>
      </c>
      <c r="B34" t="s">
        <v>366</v>
      </c>
      <c r="C34">
        <v>0</v>
      </c>
      <c r="D34">
        <v>0</v>
      </c>
      <c r="E34" t="s">
        <v>223</v>
      </c>
      <c r="F34" t="s">
        <v>289</v>
      </c>
    </row>
    <row r="35" spans="1:6" ht="12.75" x14ac:dyDescent="0.2">
      <c r="A35">
        <v>32</v>
      </c>
      <c r="B35" t="s">
        <v>366</v>
      </c>
      <c r="C35">
        <v>0</v>
      </c>
      <c r="D35">
        <v>0</v>
      </c>
      <c r="E35" t="s">
        <v>223</v>
      </c>
      <c r="F35" t="s">
        <v>289</v>
      </c>
    </row>
    <row r="36" spans="1:6" ht="12.75" x14ac:dyDescent="0.2">
      <c r="A36">
        <v>33</v>
      </c>
      <c r="B36" t="s">
        <v>366</v>
      </c>
      <c r="C36">
        <v>0</v>
      </c>
      <c r="D36">
        <v>0</v>
      </c>
      <c r="E36" t="s">
        <v>223</v>
      </c>
      <c r="F36" t="s">
        <v>289</v>
      </c>
    </row>
    <row r="37" spans="1:6" ht="12.75" x14ac:dyDescent="0.2">
      <c r="A37">
        <v>34</v>
      </c>
      <c r="B37" t="s">
        <v>366</v>
      </c>
      <c r="C37">
        <v>0</v>
      </c>
      <c r="D37">
        <v>0</v>
      </c>
      <c r="E37" t="s">
        <v>223</v>
      </c>
      <c r="F37" t="s">
        <v>289</v>
      </c>
    </row>
    <row r="38" spans="1:6" ht="12.75" x14ac:dyDescent="0.2">
      <c r="A38">
        <v>35</v>
      </c>
      <c r="B38" t="s">
        <v>366</v>
      </c>
      <c r="C38">
        <v>0</v>
      </c>
      <c r="D38">
        <v>0</v>
      </c>
      <c r="E38" t="s">
        <v>223</v>
      </c>
      <c r="F38" t="s">
        <v>289</v>
      </c>
    </row>
    <row r="39" spans="1:6" ht="12.75" x14ac:dyDescent="0.2">
      <c r="A39">
        <v>36</v>
      </c>
      <c r="B39" t="s">
        <v>366</v>
      </c>
      <c r="C39">
        <v>0</v>
      </c>
      <c r="D39">
        <v>0</v>
      </c>
      <c r="E39" t="s">
        <v>223</v>
      </c>
      <c r="F39" t="s">
        <v>289</v>
      </c>
    </row>
    <row r="40" spans="1:6" ht="12.75" x14ac:dyDescent="0.2">
      <c r="A40">
        <v>37</v>
      </c>
      <c r="B40" t="s">
        <v>366</v>
      </c>
      <c r="C40">
        <v>0</v>
      </c>
      <c r="D40">
        <v>0</v>
      </c>
      <c r="E40" t="s">
        <v>223</v>
      </c>
      <c r="F40" t="s">
        <v>289</v>
      </c>
    </row>
    <row r="41" spans="1:6" ht="12.75" x14ac:dyDescent="0.2">
      <c r="A41">
        <v>38</v>
      </c>
      <c r="B41" t="s">
        <v>366</v>
      </c>
      <c r="C41">
        <v>0</v>
      </c>
      <c r="D41">
        <v>0</v>
      </c>
      <c r="E41" t="s">
        <v>223</v>
      </c>
      <c r="F41" t="s">
        <v>289</v>
      </c>
    </row>
    <row r="42" spans="1:6" ht="12.75" x14ac:dyDescent="0.2">
      <c r="A42">
        <v>39</v>
      </c>
      <c r="B42" t="s">
        <v>366</v>
      </c>
      <c r="C42">
        <v>0</v>
      </c>
      <c r="D42">
        <v>0</v>
      </c>
      <c r="E42" t="s">
        <v>223</v>
      </c>
      <c r="F42" t="s">
        <v>289</v>
      </c>
    </row>
    <row r="43" spans="1:6" ht="12.75" x14ac:dyDescent="0.2">
      <c r="A43">
        <v>40</v>
      </c>
      <c r="B43" t="s">
        <v>366</v>
      </c>
      <c r="C43">
        <v>0</v>
      </c>
      <c r="D43">
        <v>0</v>
      </c>
      <c r="E43" t="s">
        <v>223</v>
      </c>
      <c r="F43" t="s">
        <v>289</v>
      </c>
    </row>
    <row r="44" spans="1:6" ht="12.75" x14ac:dyDescent="0.2">
      <c r="A44">
        <v>41</v>
      </c>
      <c r="B44" t="s">
        <v>366</v>
      </c>
      <c r="C44">
        <v>0</v>
      </c>
      <c r="D44">
        <v>0</v>
      </c>
      <c r="E44" t="s">
        <v>223</v>
      </c>
      <c r="F44" t="s">
        <v>289</v>
      </c>
    </row>
    <row r="45" spans="1:6" ht="12.75" x14ac:dyDescent="0.2">
      <c r="A45">
        <v>42</v>
      </c>
      <c r="B45" t="s">
        <v>366</v>
      </c>
      <c r="C45">
        <v>0</v>
      </c>
      <c r="D45">
        <v>0</v>
      </c>
      <c r="E45" t="s">
        <v>223</v>
      </c>
      <c r="F45" t="s">
        <v>289</v>
      </c>
    </row>
    <row r="46" spans="1:6" ht="12.75" x14ac:dyDescent="0.2">
      <c r="A46">
        <v>43</v>
      </c>
      <c r="B46" t="s">
        <v>366</v>
      </c>
      <c r="C46">
        <v>0</v>
      </c>
      <c r="D46">
        <v>0</v>
      </c>
      <c r="E46" t="s">
        <v>223</v>
      </c>
      <c r="F46" t="s">
        <v>289</v>
      </c>
    </row>
    <row r="47" spans="1:6" ht="12.75" x14ac:dyDescent="0.2">
      <c r="A47">
        <v>44</v>
      </c>
      <c r="B47" t="s">
        <v>366</v>
      </c>
      <c r="C47">
        <v>0</v>
      </c>
      <c r="D47">
        <v>0</v>
      </c>
      <c r="E47" t="s">
        <v>223</v>
      </c>
      <c r="F47" t="s">
        <v>289</v>
      </c>
    </row>
    <row r="48" spans="1:6" ht="12.75" x14ac:dyDescent="0.2">
      <c r="A48">
        <v>45</v>
      </c>
      <c r="B48" t="s">
        <v>366</v>
      </c>
      <c r="C48">
        <v>0</v>
      </c>
      <c r="D48">
        <v>0</v>
      </c>
      <c r="E48" t="s">
        <v>223</v>
      </c>
      <c r="F48" t="s">
        <v>289</v>
      </c>
    </row>
    <row r="49" spans="1:6" ht="12.75" x14ac:dyDescent="0.2">
      <c r="A49">
        <v>46</v>
      </c>
      <c r="B49" t="s">
        <v>366</v>
      </c>
      <c r="C49">
        <v>0</v>
      </c>
      <c r="D49">
        <v>0</v>
      </c>
      <c r="E49" t="s">
        <v>223</v>
      </c>
      <c r="F49" t="s">
        <v>289</v>
      </c>
    </row>
    <row r="50" spans="1:6" ht="12.75" x14ac:dyDescent="0.2">
      <c r="A50">
        <v>47</v>
      </c>
      <c r="B50" t="s">
        <v>366</v>
      </c>
      <c r="C50">
        <v>0</v>
      </c>
      <c r="D50">
        <v>0</v>
      </c>
      <c r="E50" t="s">
        <v>223</v>
      </c>
      <c r="F50" t="s">
        <v>289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34998626667073579"/>
  </sheetPr>
  <dimension ref="A1:F54"/>
  <sheetViews>
    <sheetView topLeftCell="A6" zoomScale="85" zoomScaleNormal="85" workbookViewId="0">
      <selection activeCell="C27" sqref="C27"/>
    </sheetView>
  </sheetViews>
  <sheetFormatPr baseColWidth="10" defaultColWidth="8.7109375" defaultRowHeight="15" customHeight="1" x14ac:dyDescent="0.2"/>
  <cols>
    <col min="1" max="1" width="3.42578125" customWidth="1"/>
    <col min="2" max="2" width="43.42578125" customWidth="1"/>
    <col min="3" max="3" width="41.5703125" customWidth="1"/>
    <col min="4" max="4" width="40.5703125" customWidth="1"/>
    <col min="5" max="5" width="46" customWidth="1"/>
    <col min="6" max="6" width="41.7109375" customWidth="1"/>
  </cols>
  <sheetData>
    <row r="1" spans="1:6" ht="12.75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12.75" hidden="1" x14ac:dyDescent="0.2">
      <c r="B2" t="s">
        <v>290</v>
      </c>
      <c r="C2" t="s">
        <v>291</v>
      </c>
      <c r="D2" t="s">
        <v>292</v>
      </c>
      <c r="E2" t="s">
        <v>293</v>
      </c>
      <c r="F2" t="s">
        <v>294</v>
      </c>
    </row>
    <row r="3" spans="1:6" ht="30" x14ac:dyDescent="0.25">
      <c r="A3" s="4" t="s">
        <v>186</v>
      </c>
      <c r="B3" s="4" t="s">
        <v>295</v>
      </c>
      <c r="C3" s="4" t="s">
        <v>296</v>
      </c>
      <c r="D3" s="4" t="s">
        <v>297</v>
      </c>
      <c r="E3" s="4" t="s">
        <v>298</v>
      </c>
      <c r="F3" s="4" t="s">
        <v>299</v>
      </c>
    </row>
    <row r="4" spans="1:6" ht="12.75" x14ac:dyDescent="0.2">
      <c r="A4">
        <v>1</v>
      </c>
      <c r="B4" t="s">
        <v>367</v>
      </c>
      <c r="C4">
        <v>1100</v>
      </c>
      <c r="D4">
        <v>1100</v>
      </c>
      <c r="E4" t="s">
        <v>223</v>
      </c>
      <c r="F4" t="s">
        <v>364</v>
      </c>
    </row>
    <row r="5" spans="1:6" ht="12.75" x14ac:dyDescent="0.2">
      <c r="A5">
        <v>2</v>
      </c>
      <c r="B5" t="s">
        <v>370</v>
      </c>
      <c r="C5">
        <v>2268.23</v>
      </c>
      <c r="D5">
        <v>2268.23</v>
      </c>
      <c r="E5" t="s">
        <v>223</v>
      </c>
      <c r="F5" t="s">
        <v>364</v>
      </c>
    </row>
    <row r="6" spans="1:6" ht="12.75" x14ac:dyDescent="0.2">
      <c r="A6">
        <v>3</v>
      </c>
      <c r="B6" t="s">
        <v>370</v>
      </c>
      <c r="C6">
        <v>1696.35</v>
      </c>
      <c r="D6">
        <v>1696.35</v>
      </c>
      <c r="E6" t="s">
        <v>223</v>
      </c>
      <c r="F6" t="s">
        <v>364</v>
      </c>
    </row>
    <row r="7" spans="1:6" ht="12.75" x14ac:dyDescent="0.2">
      <c r="A7">
        <v>4</v>
      </c>
      <c r="B7" t="s">
        <v>370</v>
      </c>
      <c r="C7">
        <v>1934.8899999999999</v>
      </c>
      <c r="D7">
        <v>1934.8899999999999</v>
      </c>
      <c r="E7" t="s">
        <v>223</v>
      </c>
      <c r="F7" t="s">
        <v>364</v>
      </c>
    </row>
    <row r="8" spans="1:6" ht="12.75" x14ac:dyDescent="0.2">
      <c r="A8">
        <v>5</v>
      </c>
      <c r="B8" s="6" t="s">
        <v>368</v>
      </c>
      <c r="C8">
        <v>1934.8899999999999</v>
      </c>
      <c r="D8">
        <v>1934.8899999999999</v>
      </c>
      <c r="E8" t="s">
        <v>223</v>
      </c>
      <c r="F8" t="s">
        <v>364</v>
      </c>
    </row>
    <row r="9" spans="1:6" ht="12.75" x14ac:dyDescent="0.2">
      <c r="A9">
        <v>6</v>
      </c>
      <c r="B9" s="6" t="s">
        <v>370</v>
      </c>
      <c r="C9">
        <v>1934.45</v>
      </c>
      <c r="D9">
        <v>1934.45</v>
      </c>
      <c r="E9" t="s">
        <v>223</v>
      </c>
      <c r="F9" t="s">
        <v>364</v>
      </c>
    </row>
    <row r="10" spans="1:6" ht="12.75" x14ac:dyDescent="0.2">
      <c r="A10">
        <v>7</v>
      </c>
      <c r="B10" s="6" t="s">
        <v>367</v>
      </c>
      <c r="C10">
        <v>1100</v>
      </c>
      <c r="D10">
        <v>1100</v>
      </c>
      <c r="E10" t="s">
        <v>223</v>
      </c>
      <c r="F10" t="s">
        <v>364</v>
      </c>
    </row>
    <row r="11" spans="1:6" ht="12.75" x14ac:dyDescent="0.2">
      <c r="A11">
        <v>8</v>
      </c>
      <c r="B11" s="6" t="s">
        <v>370</v>
      </c>
      <c r="C11">
        <v>2111.85</v>
      </c>
      <c r="D11">
        <v>2111.85</v>
      </c>
      <c r="E11" t="s">
        <v>223</v>
      </c>
      <c r="F11" t="s">
        <v>364</v>
      </c>
    </row>
    <row r="12" spans="1:6" ht="12.75" x14ac:dyDescent="0.2">
      <c r="A12">
        <v>9</v>
      </c>
      <c r="B12" s="6" t="s">
        <v>367</v>
      </c>
      <c r="C12">
        <v>1100</v>
      </c>
      <c r="D12">
        <v>1100</v>
      </c>
      <c r="E12" t="s">
        <v>223</v>
      </c>
      <c r="F12" t="s">
        <v>364</v>
      </c>
    </row>
    <row r="13" spans="1:6" ht="12.75" x14ac:dyDescent="0.2">
      <c r="A13">
        <v>10</v>
      </c>
      <c r="B13" s="6" t="s">
        <v>370</v>
      </c>
      <c r="C13">
        <v>1934.8899999999999</v>
      </c>
      <c r="D13">
        <v>1934.8899999999999</v>
      </c>
      <c r="E13" t="s">
        <v>223</v>
      </c>
      <c r="F13" t="s">
        <v>364</v>
      </c>
    </row>
    <row r="14" spans="1:6" ht="12.75" x14ac:dyDescent="0.2">
      <c r="A14">
        <v>11</v>
      </c>
      <c r="B14" s="6" t="s">
        <v>370</v>
      </c>
      <c r="C14">
        <v>1934.8899999999999</v>
      </c>
      <c r="D14">
        <v>1934.8899999999999</v>
      </c>
      <c r="E14" t="s">
        <v>223</v>
      </c>
      <c r="F14" t="s">
        <v>364</v>
      </c>
    </row>
    <row r="15" spans="1:6" ht="12.75" x14ac:dyDescent="0.2">
      <c r="A15">
        <v>12</v>
      </c>
      <c r="B15" s="6" t="s">
        <v>370</v>
      </c>
      <c r="C15">
        <v>1696.35</v>
      </c>
      <c r="D15">
        <v>1696.35</v>
      </c>
      <c r="E15" t="s">
        <v>223</v>
      </c>
      <c r="F15" t="s">
        <v>364</v>
      </c>
    </row>
    <row r="16" spans="1:6" ht="12.75" x14ac:dyDescent="0.2">
      <c r="A16">
        <v>13</v>
      </c>
      <c r="B16" s="6" t="s">
        <v>370</v>
      </c>
      <c r="C16">
        <v>1577.08</v>
      </c>
      <c r="D16">
        <v>1577.08</v>
      </c>
      <c r="E16" t="s">
        <v>223</v>
      </c>
      <c r="F16" t="s">
        <v>364</v>
      </c>
    </row>
    <row r="17" spans="1:6" ht="12.75" x14ac:dyDescent="0.2">
      <c r="A17">
        <v>14</v>
      </c>
      <c r="B17" s="6" t="s">
        <v>370</v>
      </c>
      <c r="C17">
        <v>2111.85</v>
      </c>
      <c r="D17">
        <v>2111.85</v>
      </c>
      <c r="E17" t="s">
        <v>223</v>
      </c>
      <c r="F17" t="s">
        <v>364</v>
      </c>
    </row>
    <row r="18" spans="1:6" ht="12.75" x14ac:dyDescent="0.2">
      <c r="A18">
        <v>15</v>
      </c>
      <c r="B18" s="6" t="s">
        <v>367</v>
      </c>
      <c r="C18">
        <v>1100</v>
      </c>
      <c r="D18">
        <v>1100</v>
      </c>
      <c r="E18" t="s">
        <v>223</v>
      </c>
      <c r="F18" t="s">
        <v>364</v>
      </c>
    </row>
    <row r="19" spans="1:6" ht="12.75" x14ac:dyDescent="0.2">
      <c r="A19">
        <v>16</v>
      </c>
      <c r="B19" s="6" t="s">
        <v>370</v>
      </c>
      <c r="C19">
        <v>2417.0500000000002</v>
      </c>
      <c r="D19">
        <v>2417.0500000000002</v>
      </c>
      <c r="E19" t="s">
        <v>223</v>
      </c>
      <c r="F19" t="s">
        <v>364</v>
      </c>
    </row>
    <row r="20" spans="1:6" ht="12.75" x14ac:dyDescent="0.2">
      <c r="A20">
        <v>17</v>
      </c>
      <c r="B20" s="6" t="s">
        <v>370</v>
      </c>
      <c r="C20">
        <v>4274.05</v>
      </c>
      <c r="D20">
        <v>4274.05</v>
      </c>
      <c r="E20" t="s">
        <v>223</v>
      </c>
      <c r="F20" t="s">
        <v>364</v>
      </c>
    </row>
    <row r="21" spans="1:6" ht="12.75" x14ac:dyDescent="0.2">
      <c r="A21">
        <v>18</v>
      </c>
      <c r="B21" s="6" t="s">
        <v>368</v>
      </c>
      <c r="C21">
        <v>4274.99</v>
      </c>
      <c r="D21">
        <v>4274.99</v>
      </c>
      <c r="E21" t="s">
        <v>223</v>
      </c>
      <c r="F21" t="s">
        <v>364</v>
      </c>
    </row>
    <row r="22" spans="1:6" ht="12.75" x14ac:dyDescent="0.2">
      <c r="A22">
        <v>19</v>
      </c>
      <c r="B22" s="6" t="s">
        <v>368</v>
      </c>
      <c r="C22">
        <v>1932.6799999999998</v>
      </c>
      <c r="D22">
        <v>1932.6799999999998</v>
      </c>
      <c r="E22" t="s">
        <v>223</v>
      </c>
      <c r="F22" t="s">
        <v>364</v>
      </c>
    </row>
    <row r="23" spans="1:6" ht="12.75" x14ac:dyDescent="0.2">
      <c r="A23">
        <v>20</v>
      </c>
      <c r="B23" s="6" t="s">
        <v>370</v>
      </c>
      <c r="C23">
        <v>2619</v>
      </c>
      <c r="D23">
        <v>2619</v>
      </c>
      <c r="E23" t="s">
        <v>223</v>
      </c>
      <c r="F23" t="s">
        <v>364</v>
      </c>
    </row>
    <row r="24" spans="1:6" ht="12.75" x14ac:dyDescent="0.2">
      <c r="A24">
        <v>21</v>
      </c>
      <c r="B24" s="6" t="s">
        <v>370</v>
      </c>
      <c r="C24">
        <v>1934.8899999999999</v>
      </c>
      <c r="D24">
        <v>1934.8899999999999</v>
      </c>
      <c r="E24" t="s">
        <v>223</v>
      </c>
      <c r="F24" t="s">
        <v>364</v>
      </c>
    </row>
    <row r="25" spans="1:6" ht="12.75" x14ac:dyDescent="0.2">
      <c r="A25">
        <v>22</v>
      </c>
      <c r="B25" s="6" t="s">
        <v>370</v>
      </c>
      <c r="C25">
        <v>3429.95</v>
      </c>
      <c r="D25">
        <v>3429.95</v>
      </c>
      <c r="E25" t="s">
        <v>223</v>
      </c>
      <c r="F25" t="s">
        <v>364</v>
      </c>
    </row>
    <row r="26" spans="1:6" ht="12.75" x14ac:dyDescent="0.2">
      <c r="A26">
        <v>23</v>
      </c>
      <c r="B26" s="6" t="s">
        <v>370</v>
      </c>
      <c r="C26">
        <v>1934.8899999999999</v>
      </c>
      <c r="D26">
        <v>1934.8899999999999</v>
      </c>
      <c r="E26" t="s">
        <v>223</v>
      </c>
      <c r="F26" t="s">
        <v>364</v>
      </c>
    </row>
    <row r="27" spans="1:6" ht="12.75" x14ac:dyDescent="0.2">
      <c r="A27">
        <v>24</v>
      </c>
      <c r="B27" s="6" t="s">
        <v>370</v>
      </c>
      <c r="C27">
        <v>2303.1800000000003</v>
      </c>
      <c r="D27">
        <v>2303.1800000000003</v>
      </c>
      <c r="E27" t="s">
        <v>223</v>
      </c>
      <c r="F27" t="s">
        <v>364</v>
      </c>
    </row>
    <row r="28" spans="1:6" ht="12.75" x14ac:dyDescent="0.2">
      <c r="A28">
        <v>25</v>
      </c>
      <c r="B28" s="6" t="s">
        <v>370</v>
      </c>
      <c r="C28">
        <v>2345.3000000000002</v>
      </c>
      <c r="D28">
        <v>2345.3000000000002</v>
      </c>
      <c r="E28" t="s">
        <v>223</v>
      </c>
      <c r="F28" t="s">
        <v>364</v>
      </c>
    </row>
    <row r="29" spans="1:6" ht="12.75" x14ac:dyDescent="0.2">
      <c r="A29">
        <v>26</v>
      </c>
      <c r="B29" s="6" t="s">
        <v>370</v>
      </c>
      <c r="C29">
        <v>2167.4</v>
      </c>
      <c r="D29">
        <v>2167.4</v>
      </c>
      <c r="E29" t="s">
        <v>223</v>
      </c>
      <c r="F29" t="s">
        <v>364</v>
      </c>
    </row>
    <row r="30" spans="1:6" ht="12.75" x14ac:dyDescent="0.2">
      <c r="A30">
        <v>27</v>
      </c>
      <c r="B30" s="6" t="s">
        <v>370</v>
      </c>
      <c r="C30">
        <v>1934.8899999999999</v>
      </c>
      <c r="D30">
        <v>1934.8899999999999</v>
      </c>
      <c r="E30" t="s">
        <v>223</v>
      </c>
      <c r="F30" t="s">
        <v>364</v>
      </c>
    </row>
    <row r="31" spans="1:6" ht="12.75" x14ac:dyDescent="0.2">
      <c r="A31">
        <v>28</v>
      </c>
      <c r="B31" s="6" t="s">
        <v>367</v>
      </c>
      <c r="C31">
        <v>1100</v>
      </c>
      <c r="D31">
        <v>1100</v>
      </c>
      <c r="E31" t="s">
        <v>223</v>
      </c>
      <c r="F31" t="s">
        <v>364</v>
      </c>
    </row>
    <row r="32" spans="1:6" ht="12.75" x14ac:dyDescent="0.2">
      <c r="A32">
        <v>29</v>
      </c>
      <c r="B32" s="6" t="s">
        <v>367</v>
      </c>
      <c r="C32">
        <v>1100</v>
      </c>
      <c r="D32">
        <v>1100</v>
      </c>
      <c r="E32" t="s">
        <v>223</v>
      </c>
      <c r="F32" t="s">
        <v>364</v>
      </c>
    </row>
    <row r="33" spans="1:6" ht="12.75" x14ac:dyDescent="0.2">
      <c r="A33">
        <v>30</v>
      </c>
      <c r="B33" s="6" t="s">
        <v>370</v>
      </c>
      <c r="C33">
        <v>1934.8899999999999</v>
      </c>
      <c r="D33">
        <v>1934.8899999999999</v>
      </c>
      <c r="E33" t="s">
        <v>223</v>
      </c>
      <c r="F33" t="s">
        <v>364</v>
      </c>
    </row>
    <row r="34" spans="1:6" ht="12.75" x14ac:dyDescent="0.2">
      <c r="A34">
        <v>31</v>
      </c>
      <c r="B34" s="6" t="s">
        <v>370</v>
      </c>
      <c r="C34">
        <v>2416.96</v>
      </c>
      <c r="D34">
        <v>2416.96</v>
      </c>
      <c r="E34" t="s">
        <v>223</v>
      </c>
      <c r="F34" t="s">
        <v>364</v>
      </c>
    </row>
    <row r="35" spans="1:6" ht="12.75" x14ac:dyDescent="0.2">
      <c r="A35">
        <v>32</v>
      </c>
      <c r="B35" s="6" t="s">
        <v>370</v>
      </c>
      <c r="C35">
        <v>2417.0500000000002</v>
      </c>
      <c r="D35">
        <v>2417.0500000000002</v>
      </c>
      <c r="E35" t="s">
        <v>223</v>
      </c>
      <c r="F35" t="s">
        <v>364</v>
      </c>
    </row>
    <row r="36" spans="1:6" ht="12.75" x14ac:dyDescent="0.2">
      <c r="A36">
        <v>33</v>
      </c>
      <c r="B36" s="6" t="s">
        <v>370</v>
      </c>
      <c r="C36">
        <v>2268.23</v>
      </c>
      <c r="D36">
        <v>2268.23</v>
      </c>
      <c r="E36" t="s">
        <v>223</v>
      </c>
      <c r="F36" t="s">
        <v>364</v>
      </c>
    </row>
    <row r="37" spans="1:6" ht="12.75" x14ac:dyDescent="0.2">
      <c r="A37">
        <v>34</v>
      </c>
      <c r="B37" s="6" t="s">
        <v>370</v>
      </c>
      <c r="C37">
        <v>1934.8899999999999</v>
      </c>
      <c r="D37">
        <v>1934.8899999999999</v>
      </c>
      <c r="E37" t="s">
        <v>223</v>
      </c>
      <c r="F37" t="s">
        <v>364</v>
      </c>
    </row>
    <row r="38" spans="1:6" ht="12.75" x14ac:dyDescent="0.2">
      <c r="A38">
        <v>35</v>
      </c>
      <c r="B38" s="6" t="s">
        <v>370</v>
      </c>
      <c r="C38">
        <v>1934.8899999999999</v>
      </c>
      <c r="D38">
        <v>1934.8899999999999</v>
      </c>
      <c r="E38" t="s">
        <v>223</v>
      </c>
      <c r="F38" t="s">
        <v>364</v>
      </c>
    </row>
    <row r="39" spans="1:6" ht="12.75" x14ac:dyDescent="0.2">
      <c r="A39">
        <v>36</v>
      </c>
      <c r="B39" s="6" t="s">
        <v>370</v>
      </c>
      <c r="C39">
        <v>2417.0500000000002</v>
      </c>
      <c r="D39">
        <v>2417.0500000000002</v>
      </c>
      <c r="E39" t="s">
        <v>223</v>
      </c>
      <c r="F39" t="s">
        <v>364</v>
      </c>
    </row>
    <row r="40" spans="1:6" ht="12.75" x14ac:dyDescent="0.2">
      <c r="A40">
        <v>37</v>
      </c>
      <c r="B40" s="6" t="s">
        <v>370</v>
      </c>
      <c r="C40">
        <v>2417.0500000000002</v>
      </c>
      <c r="D40">
        <v>2417.0500000000002</v>
      </c>
      <c r="E40" t="s">
        <v>223</v>
      </c>
      <c r="F40" t="s">
        <v>364</v>
      </c>
    </row>
    <row r="41" spans="1:6" ht="12.75" x14ac:dyDescent="0.2">
      <c r="A41">
        <v>38</v>
      </c>
      <c r="B41" s="6" t="s">
        <v>370</v>
      </c>
      <c r="C41">
        <v>2417.0500000000002</v>
      </c>
      <c r="D41">
        <v>2417.0500000000002</v>
      </c>
      <c r="E41" t="s">
        <v>223</v>
      </c>
      <c r="F41" t="s">
        <v>364</v>
      </c>
    </row>
    <row r="42" spans="1:6" ht="12.75" x14ac:dyDescent="0.2">
      <c r="A42">
        <v>39</v>
      </c>
      <c r="B42" s="6" t="s">
        <v>367</v>
      </c>
      <c r="C42">
        <v>1100</v>
      </c>
      <c r="D42">
        <v>1100</v>
      </c>
      <c r="E42" t="s">
        <v>223</v>
      </c>
      <c r="F42" t="s">
        <v>364</v>
      </c>
    </row>
    <row r="43" spans="1:6" ht="12.75" x14ac:dyDescent="0.2">
      <c r="A43">
        <v>40</v>
      </c>
      <c r="B43" s="6" t="s">
        <v>367</v>
      </c>
      <c r="C43">
        <v>1100</v>
      </c>
      <c r="D43">
        <v>1100</v>
      </c>
      <c r="E43" t="s">
        <v>223</v>
      </c>
      <c r="F43" t="s">
        <v>364</v>
      </c>
    </row>
    <row r="44" spans="1:6" ht="12.75" x14ac:dyDescent="0.2">
      <c r="A44">
        <v>41</v>
      </c>
      <c r="B44" s="6" t="s">
        <v>367</v>
      </c>
      <c r="C44">
        <v>1100</v>
      </c>
      <c r="D44">
        <v>1100</v>
      </c>
      <c r="E44" t="s">
        <v>223</v>
      </c>
      <c r="F44" t="s">
        <v>364</v>
      </c>
    </row>
    <row r="45" spans="1:6" ht="12.75" x14ac:dyDescent="0.2">
      <c r="A45">
        <v>42</v>
      </c>
      <c r="B45" s="6" t="s">
        <v>368</v>
      </c>
      <c r="C45">
        <v>1428.96</v>
      </c>
      <c r="D45">
        <v>1428.96</v>
      </c>
      <c r="E45" t="s">
        <v>223</v>
      </c>
      <c r="F45" t="s">
        <v>364</v>
      </c>
    </row>
    <row r="46" spans="1:6" ht="12.75" x14ac:dyDescent="0.2">
      <c r="A46">
        <v>43</v>
      </c>
      <c r="B46" s="6" t="s">
        <v>370</v>
      </c>
      <c r="C46">
        <v>1533.65</v>
      </c>
      <c r="D46">
        <v>1533.65</v>
      </c>
      <c r="E46" t="s">
        <v>223</v>
      </c>
      <c r="F46" t="s">
        <v>364</v>
      </c>
    </row>
    <row r="47" spans="1:6" ht="12.75" x14ac:dyDescent="0.2">
      <c r="A47">
        <v>44</v>
      </c>
      <c r="B47" s="6" t="s">
        <v>370</v>
      </c>
      <c r="C47">
        <v>2111.85</v>
      </c>
      <c r="D47">
        <v>2111.85</v>
      </c>
      <c r="E47" t="s">
        <v>223</v>
      </c>
      <c r="F47" t="s">
        <v>364</v>
      </c>
    </row>
    <row r="48" spans="1:6" ht="12.75" x14ac:dyDescent="0.2">
      <c r="A48">
        <v>45</v>
      </c>
      <c r="B48" s="6" t="s">
        <v>370</v>
      </c>
      <c r="C48">
        <v>2417.0500000000002</v>
      </c>
      <c r="D48">
        <v>2417.0500000000002</v>
      </c>
      <c r="E48" t="s">
        <v>223</v>
      </c>
      <c r="F48" t="s">
        <v>364</v>
      </c>
    </row>
    <row r="49" spans="1:6" ht="12.75" x14ac:dyDescent="0.2">
      <c r="A49">
        <v>46</v>
      </c>
      <c r="B49" s="6" t="s">
        <v>370</v>
      </c>
      <c r="C49">
        <v>1934.81</v>
      </c>
      <c r="D49">
        <v>1934.81</v>
      </c>
      <c r="E49" t="s">
        <v>223</v>
      </c>
      <c r="F49" t="s">
        <v>364</v>
      </c>
    </row>
    <row r="50" spans="1:6" ht="12.75" x14ac:dyDescent="0.2">
      <c r="A50">
        <v>47</v>
      </c>
      <c r="B50" s="6" t="s">
        <v>369</v>
      </c>
      <c r="C50">
        <v>1100</v>
      </c>
      <c r="D50">
        <v>1100</v>
      </c>
      <c r="E50" t="s">
        <v>223</v>
      </c>
      <c r="F50" t="s">
        <v>364</v>
      </c>
    </row>
    <row r="51" spans="1:6" ht="15" customHeight="1" x14ac:dyDescent="0.2">
      <c r="B51" s="6"/>
    </row>
    <row r="52" spans="1:6" ht="15" customHeight="1" x14ac:dyDescent="0.2">
      <c r="B52" s="6"/>
    </row>
    <row r="53" spans="1:6" ht="15" customHeight="1" x14ac:dyDescent="0.2">
      <c r="B53" s="6"/>
    </row>
    <row r="54" spans="1:6" ht="15" customHeight="1" x14ac:dyDescent="0.2">
      <c r="B54" s="6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0"/>
  <sheetViews>
    <sheetView topLeftCell="A9" zoomScale="70" zoomScaleNormal="70" workbookViewId="0">
      <selection activeCell="D21" sqref="D21"/>
    </sheetView>
  </sheetViews>
  <sheetFormatPr baseColWidth="10" defaultColWidth="8.7109375" defaultRowHeight="15" customHeight="1" x14ac:dyDescent="0.2"/>
  <cols>
    <col min="1" max="1" width="3.42578125" customWidth="1"/>
    <col min="2" max="2" width="49.28515625" customWidth="1"/>
    <col min="3" max="3" width="47.42578125" customWidth="1"/>
    <col min="4" max="4" width="46.42578125" customWidth="1"/>
    <col min="5" max="5" width="51.85546875" customWidth="1"/>
    <col min="6" max="6" width="47.5703125" customWidth="1"/>
  </cols>
  <sheetData>
    <row r="1" spans="1:6" ht="12.75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12.75" hidden="1" x14ac:dyDescent="0.2">
      <c r="B2" t="s">
        <v>300</v>
      </c>
      <c r="C2" t="s">
        <v>301</v>
      </c>
      <c r="D2" t="s">
        <v>302</v>
      </c>
      <c r="E2" t="s">
        <v>303</v>
      </c>
      <c r="F2" t="s">
        <v>304</v>
      </c>
    </row>
    <row r="3" spans="1:6" ht="30" x14ac:dyDescent="0.25">
      <c r="A3" s="4" t="s">
        <v>186</v>
      </c>
      <c r="B3" s="4" t="s">
        <v>305</v>
      </c>
      <c r="C3" s="4" t="s">
        <v>306</v>
      </c>
      <c r="D3" s="4" t="s">
        <v>307</v>
      </c>
      <c r="E3" s="4" t="s">
        <v>308</v>
      </c>
      <c r="F3" s="4" t="s">
        <v>309</v>
      </c>
    </row>
    <row r="4" spans="1:6" ht="12.75" x14ac:dyDescent="0.2">
      <c r="A4">
        <v>1</v>
      </c>
      <c r="B4" t="s">
        <v>365</v>
      </c>
      <c r="C4">
        <v>0</v>
      </c>
      <c r="D4">
        <v>0</v>
      </c>
      <c r="E4" t="s">
        <v>310</v>
      </c>
      <c r="F4" t="s">
        <v>311</v>
      </c>
    </row>
    <row r="5" spans="1:6" ht="12.75" x14ac:dyDescent="0.2">
      <c r="A5">
        <v>2</v>
      </c>
      <c r="B5" t="s">
        <v>365</v>
      </c>
      <c r="C5">
        <v>0</v>
      </c>
      <c r="D5">
        <v>0</v>
      </c>
      <c r="E5" t="s">
        <v>310</v>
      </c>
      <c r="F5" t="s">
        <v>311</v>
      </c>
    </row>
    <row r="6" spans="1:6" ht="12.75" x14ac:dyDescent="0.2">
      <c r="A6">
        <v>3</v>
      </c>
      <c r="B6" t="s">
        <v>365</v>
      </c>
      <c r="C6">
        <v>0</v>
      </c>
      <c r="D6">
        <v>0</v>
      </c>
      <c r="E6" t="s">
        <v>310</v>
      </c>
      <c r="F6" t="s">
        <v>311</v>
      </c>
    </row>
    <row r="7" spans="1:6" ht="12.75" x14ac:dyDescent="0.2">
      <c r="A7">
        <v>4</v>
      </c>
      <c r="B7" t="s">
        <v>365</v>
      </c>
      <c r="C7">
        <v>0</v>
      </c>
      <c r="D7">
        <v>0</v>
      </c>
      <c r="E7" t="s">
        <v>310</v>
      </c>
      <c r="F7" t="s">
        <v>311</v>
      </c>
    </row>
    <row r="8" spans="1:6" ht="12.75" x14ac:dyDescent="0.2">
      <c r="A8">
        <v>5</v>
      </c>
      <c r="B8" t="s">
        <v>365</v>
      </c>
      <c r="C8">
        <v>0</v>
      </c>
      <c r="D8">
        <v>0</v>
      </c>
      <c r="E8" t="s">
        <v>310</v>
      </c>
      <c r="F8" t="s">
        <v>311</v>
      </c>
    </row>
    <row r="9" spans="1:6" ht="12.75" x14ac:dyDescent="0.2">
      <c r="A9">
        <v>6</v>
      </c>
      <c r="B9" t="s">
        <v>365</v>
      </c>
      <c r="C9">
        <v>0</v>
      </c>
      <c r="D9">
        <v>0</v>
      </c>
      <c r="E9" t="s">
        <v>310</v>
      </c>
      <c r="F9" t="s">
        <v>311</v>
      </c>
    </row>
    <row r="10" spans="1:6" ht="12.75" x14ac:dyDescent="0.2">
      <c r="A10">
        <v>7</v>
      </c>
      <c r="B10" t="s">
        <v>365</v>
      </c>
      <c r="C10">
        <v>0</v>
      </c>
      <c r="D10">
        <v>0</v>
      </c>
      <c r="E10" t="s">
        <v>310</v>
      </c>
      <c r="F10" t="s">
        <v>311</v>
      </c>
    </row>
    <row r="11" spans="1:6" ht="12.75" x14ac:dyDescent="0.2">
      <c r="A11">
        <v>8</v>
      </c>
      <c r="B11" t="s">
        <v>365</v>
      </c>
      <c r="C11">
        <v>0</v>
      </c>
      <c r="D11">
        <v>0</v>
      </c>
      <c r="E11" t="s">
        <v>310</v>
      </c>
      <c r="F11" t="s">
        <v>311</v>
      </c>
    </row>
    <row r="12" spans="1:6" ht="12.75" x14ac:dyDescent="0.2">
      <c r="A12">
        <v>9</v>
      </c>
      <c r="B12" t="s">
        <v>365</v>
      </c>
      <c r="C12">
        <v>0</v>
      </c>
      <c r="D12">
        <v>0</v>
      </c>
      <c r="E12" t="s">
        <v>310</v>
      </c>
      <c r="F12" t="s">
        <v>311</v>
      </c>
    </row>
    <row r="13" spans="1:6" ht="12.75" x14ac:dyDescent="0.2">
      <c r="A13">
        <v>10</v>
      </c>
      <c r="B13" t="s">
        <v>365</v>
      </c>
      <c r="C13">
        <v>0</v>
      </c>
      <c r="D13">
        <v>0</v>
      </c>
      <c r="E13" t="s">
        <v>310</v>
      </c>
      <c r="F13" t="s">
        <v>311</v>
      </c>
    </row>
    <row r="14" spans="1:6" ht="12.75" x14ac:dyDescent="0.2">
      <c r="A14">
        <v>11</v>
      </c>
      <c r="B14" t="s">
        <v>365</v>
      </c>
      <c r="C14">
        <v>0</v>
      </c>
      <c r="D14">
        <v>0</v>
      </c>
      <c r="E14" t="s">
        <v>310</v>
      </c>
      <c r="F14" t="s">
        <v>311</v>
      </c>
    </row>
    <row r="15" spans="1:6" ht="12.75" x14ac:dyDescent="0.2">
      <c r="A15">
        <v>12</v>
      </c>
      <c r="B15" t="s">
        <v>365</v>
      </c>
      <c r="C15">
        <v>0</v>
      </c>
      <c r="D15">
        <v>0</v>
      </c>
      <c r="E15" t="s">
        <v>310</v>
      </c>
      <c r="F15" t="s">
        <v>311</v>
      </c>
    </row>
    <row r="16" spans="1:6" ht="12.75" x14ac:dyDescent="0.2">
      <c r="A16">
        <v>13</v>
      </c>
      <c r="B16" t="s">
        <v>365</v>
      </c>
      <c r="C16">
        <v>0</v>
      </c>
      <c r="D16">
        <v>0</v>
      </c>
      <c r="E16" t="s">
        <v>310</v>
      </c>
      <c r="F16" t="s">
        <v>311</v>
      </c>
    </row>
    <row r="17" spans="1:6" ht="12.75" x14ac:dyDescent="0.2">
      <c r="A17">
        <v>14</v>
      </c>
      <c r="B17" t="s">
        <v>365</v>
      </c>
      <c r="C17">
        <v>0</v>
      </c>
      <c r="D17">
        <v>0</v>
      </c>
      <c r="E17" t="s">
        <v>310</v>
      </c>
      <c r="F17" t="s">
        <v>311</v>
      </c>
    </row>
    <row r="18" spans="1:6" ht="12.75" x14ac:dyDescent="0.2">
      <c r="A18">
        <v>15</v>
      </c>
      <c r="B18" t="s">
        <v>365</v>
      </c>
      <c r="C18">
        <v>0</v>
      </c>
      <c r="D18">
        <v>0</v>
      </c>
      <c r="E18" t="s">
        <v>310</v>
      </c>
      <c r="F18" t="s">
        <v>311</v>
      </c>
    </row>
    <row r="19" spans="1:6" ht="12.75" x14ac:dyDescent="0.2">
      <c r="A19">
        <v>16</v>
      </c>
      <c r="B19" t="s">
        <v>365</v>
      </c>
      <c r="C19">
        <v>0</v>
      </c>
      <c r="D19">
        <v>0</v>
      </c>
      <c r="E19" t="s">
        <v>310</v>
      </c>
      <c r="F19" t="s">
        <v>311</v>
      </c>
    </row>
    <row r="20" spans="1:6" ht="12.75" x14ac:dyDescent="0.2">
      <c r="A20">
        <v>17</v>
      </c>
      <c r="B20" t="s">
        <v>365</v>
      </c>
      <c r="C20">
        <v>0</v>
      </c>
      <c r="D20">
        <v>0</v>
      </c>
      <c r="E20" t="s">
        <v>310</v>
      </c>
      <c r="F20" t="s">
        <v>311</v>
      </c>
    </row>
    <row r="21" spans="1:6" ht="12.75" x14ac:dyDescent="0.2">
      <c r="A21">
        <v>18</v>
      </c>
      <c r="B21" t="s">
        <v>365</v>
      </c>
      <c r="C21">
        <v>0</v>
      </c>
      <c r="D21">
        <v>0</v>
      </c>
      <c r="E21" t="s">
        <v>310</v>
      </c>
      <c r="F21" t="s">
        <v>311</v>
      </c>
    </row>
    <row r="22" spans="1:6" ht="12.75" x14ac:dyDescent="0.2">
      <c r="A22">
        <v>19</v>
      </c>
      <c r="B22" t="s">
        <v>365</v>
      </c>
      <c r="C22">
        <v>0</v>
      </c>
      <c r="D22">
        <v>0</v>
      </c>
      <c r="E22" t="s">
        <v>310</v>
      </c>
      <c r="F22" t="s">
        <v>311</v>
      </c>
    </row>
    <row r="23" spans="1:6" ht="12.75" x14ac:dyDescent="0.2">
      <c r="A23">
        <v>20</v>
      </c>
      <c r="B23" t="s">
        <v>365</v>
      </c>
      <c r="C23">
        <v>0</v>
      </c>
      <c r="D23">
        <v>0</v>
      </c>
      <c r="E23" t="s">
        <v>310</v>
      </c>
      <c r="F23" t="s">
        <v>311</v>
      </c>
    </row>
    <row r="24" spans="1:6" ht="12.75" x14ac:dyDescent="0.2">
      <c r="A24">
        <v>21</v>
      </c>
      <c r="B24" t="s">
        <v>365</v>
      </c>
      <c r="C24">
        <v>0</v>
      </c>
      <c r="D24">
        <v>0</v>
      </c>
      <c r="E24" t="s">
        <v>310</v>
      </c>
      <c r="F24" t="s">
        <v>311</v>
      </c>
    </row>
    <row r="25" spans="1:6" ht="12.75" x14ac:dyDescent="0.2">
      <c r="A25">
        <v>22</v>
      </c>
      <c r="B25" t="s">
        <v>365</v>
      </c>
      <c r="C25">
        <v>0</v>
      </c>
      <c r="D25">
        <v>0</v>
      </c>
      <c r="E25" t="s">
        <v>310</v>
      </c>
      <c r="F25" t="s">
        <v>311</v>
      </c>
    </row>
    <row r="26" spans="1:6" ht="12.75" x14ac:dyDescent="0.2">
      <c r="A26">
        <v>23</v>
      </c>
      <c r="B26" t="s">
        <v>365</v>
      </c>
      <c r="C26">
        <v>0</v>
      </c>
      <c r="D26">
        <v>0</v>
      </c>
      <c r="E26" t="s">
        <v>310</v>
      </c>
      <c r="F26" t="s">
        <v>311</v>
      </c>
    </row>
    <row r="27" spans="1:6" ht="12.75" x14ac:dyDescent="0.2">
      <c r="A27">
        <v>24</v>
      </c>
      <c r="B27" t="s">
        <v>365</v>
      </c>
      <c r="C27">
        <v>0</v>
      </c>
      <c r="D27">
        <v>0</v>
      </c>
      <c r="E27" t="s">
        <v>310</v>
      </c>
      <c r="F27" t="s">
        <v>311</v>
      </c>
    </row>
    <row r="28" spans="1:6" ht="12.75" x14ac:dyDescent="0.2">
      <c r="A28">
        <v>25</v>
      </c>
      <c r="B28" t="s">
        <v>365</v>
      </c>
      <c r="C28">
        <v>0</v>
      </c>
      <c r="D28">
        <v>0</v>
      </c>
      <c r="E28" t="s">
        <v>310</v>
      </c>
      <c r="F28" t="s">
        <v>311</v>
      </c>
    </row>
    <row r="29" spans="1:6" ht="12.75" x14ac:dyDescent="0.2">
      <c r="A29">
        <v>26</v>
      </c>
      <c r="B29" t="s">
        <v>365</v>
      </c>
      <c r="C29">
        <v>0</v>
      </c>
      <c r="D29">
        <v>0</v>
      </c>
      <c r="E29" t="s">
        <v>310</v>
      </c>
      <c r="F29" t="s">
        <v>311</v>
      </c>
    </row>
    <row r="30" spans="1:6" ht="12.75" x14ac:dyDescent="0.2">
      <c r="A30">
        <v>27</v>
      </c>
      <c r="B30" t="s">
        <v>365</v>
      </c>
      <c r="C30">
        <v>0</v>
      </c>
      <c r="D30">
        <v>0</v>
      </c>
      <c r="E30" t="s">
        <v>310</v>
      </c>
      <c r="F30" t="s">
        <v>311</v>
      </c>
    </row>
    <row r="31" spans="1:6" ht="12.75" x14ac:dyDescent="0.2">
      <c r="A31">
        <v>28</v>
      </c>
      <c r="B31" t="s">
        <v>365</v>
      </c>
      <c r="C31">
        <v>0</v>
      </c>
      <c r="D31">
        <v>0</v>
      </c>
      <c r="E31" t="s">
        <v>310</v>
      </c>
      <c r="F31" t="s">
        <v>311</v>
      </c>
    </row>
    <row r="32" spans="1:6" ht="12.75" x14ac:dyDescent="0.2">
      <c r="A32">
        <v>29</v>
      </c>
      <c r="B32" t="s">
        <v>365</v>
      </c>
      <c r="C32">
        <v>0</v>
      </c>
      <c r="D32">
        <v>0</v>
      </c>
      <c r="E32" t="s">
        <v>310</v>
      </c>
      <c r="F32" t="s">
        <v>311</v>
      </c>
    </row>
    <row r="33" spans="1:6" ht="12.75" x14ac:dyDescent="0.2">
      <c r="A33">
        <v>30</v>
      </c>
      <c r="B33" t="s">
        <v>365</v>
      </c>
      <c r="C33">
        <v>0</v>
      </c>
      <c r="D33">
        <v>0</v>
      </c>
      <c r="E33" t="s">
        <v>310</v>
      </c>
      <c r="F33" t="s">
        <v>311</v>
      </c>
    </row>
    <row r="34" spans="1:6" ht="12.75" x14ac:dyDescent="0.2">
      <c r="A34">
        <v>31</v>
      </c>
      <c r="B34" t="s">
        <v>365</v>
      </c>
      <c r="C34">
        <v>0</v>
      </c>
      <c r="D34">
        <v>0</v>
      </c>
      <c r="E34" t="s">
        <v>310</v>
      </c>
      <c r="F34" t="s">
        <v>311</v>
      </c>
    </row>
    <row r="35" spans="1:6" ht="12.75" x14ac:dyDescent="0.2">
      <c r="A35">
        <v>32</v>
      </c>
      <c r="B35" t="s">
        <v>365</v>
      </c>
      <c r="C35">
        <v>0</v>
      </c>
      <c r="D35">
        <v>0</v>
      </c>
      <c r="E35" t="s">
        <v>310</v>
      </c>
      <c r="F35" t="s">
        <v>311</v>
      </c>
    </row>
    <row r="36" spans="1:6" ht="12.75" x14ac:dyDescent="0.2">
      <c r="A36">
        <v>33</v>
      </c>
      <c r="B36" t="s">
        <v>365</v>
      </c>
      <c r="C36">
        <v>0</v>
      </c>
      <c r="D36">
        <v>0</v>
      </c>
      <c r="E36" t="s">
        <v>310</v>
      </c>
      <c r="F36" t="s">
        <v>311</v>
      </c>
    </row>
    <row r="37" spans="1:6" ht="12.75" x14ac:dyDescent="0.2">
      <c r="A37">
        <v>34</v>
      </c>
      <c r="B37" t="s">
        <v>365</v>
      </c>
      <c r="C37">
        <v>0</v>
      </c>
      <c r="D37">
        <v>0</v>
      </c>
      <c r="E37" t="s">
        <v>310</v>
      </c>
      <c r="F37" t="s">
        <v>311</v>
      </c>
    </row>
    <row r="38" spans="1:6" ht="12.75" x14ac:dyDescent="0.2">
      <c r="A38">
        <v>35</v>
      </c>
      <c r="B38" t="s">
        <v>365</v>
      </c>
      <c r="C38">
        <v>0</v>
      </c>
      <c r="D38">
        <v>0</v>
      </c>
      <c r="E38" t="s">
        <v>310</v>
      </c>
      <c r="F38" t="s">
        <v>311</v>
      </c>
    </row>
    <row r="39" spans="1:6" ht="12.75" x14ac:dyDescent="0.2">
      <c r="A39">
        <v>36</v>
      </c>
      <c r="B39" t="s">
        <v>365</v>
      </c>
      <c r="C39">
        <v>0</v>
      </c>
      <c r="D39">
        <v>0</v>
      </c>
      <c r="E39" t="s">
        <v>310</v>
      </c>
      <c r="F39" t="s">
        <v>311</v>
      </c>
    </row>
    <row r="40" spans="1:6" ht="12.75" x14ac:dyDescent="0.2">
      <c r="A40">
        <v>37</v>
      </c>
      <c r="B40" t="s">
        <v>365</v>
      </c>
      <c r="C40">
        <v>0</v>
      </c>
      <c r="D40">
        <v>0</v>
      </c>
      <c r="E40" t="s">
        <v>310</v>
      </c>
      <c r="F40" t="s">
        <v>311</v>
      </c>
    </row>
    <row r="41" spans="1:6" ht="12.75" x14ac:dyDescent="0.2">
      <c r="A41">
        <v>38</v>
      </c>
      <c r="B41" t="s">
        <v>365</v>
      </c>
      <c r="C41">
        <v>0</v>
      </c>
      <c r="D41">
        <v>0</v>
      </c>
      <c r="E41" t="s">
        <v>310</v>
      </c>
      <c r="F41" t="s">
        <v>311</v>
      </c>
    </row>
    <row r="42" spans="1:6" ht="12.75" x14ac:dyDescent="0.2">
      <c r="A42">
        <v>39</v>
      </c>
      <c r="B42" t="s">
        <v>365</v>
      </c>
      <c r="C42">
        <v>0</v>
      </c>
      <c r="D42">
        <v>0</v>
      </c>
      <c r="E42" t="s">
        <v>310</v>
      </c>
      <c r="F42" t="s">
        <v>311</v>
      </c>
    </row>
    <row r="43" spans="1:6" ht="12.75" x14ac:dyDescent="0.2">
      <c r="A43">
        <v>40</v>
      </c>
      <c r="B43" t="s">
        <v>365</v>
      </c>
      <c r="C43">
        <v>0</v>
      </c>
      <c r="D43">
        <v>0</v>
      </c>
      <c r="E43" t="s">
        <v>310</v>
      </c>
      <c r="F43" t="s">
        <v>311</v>
      </c>
    </row>
    <row r="44" spans="1:6" ht="12.75" x14ac:dyDescent="0.2">
      <c r="A44">
        <v>41</v>
      </c>
      <c r="B44" t="s">
        <v>365</v>
      </c>
      <c r="C44">
        <v>0</v>
      </c>
      <c r="D44">
        <v>0</v>
      </c>
      <c r="E44" t="s">
        <v>310</v>
      </c>
      <c r="F44" t="s">
        <v>311</v>
      </c>
    </row>
    <row r="45" spans="1:6" ht="12.75" x14ac:dyDescent="0.2">
      <c r="A45">
        <v>42</v>
      </c>
      <c r="B45" t="s">
        <v>365</v>
      </c>
      <c r="C45">
        <v>0</v>
      </c>
      <c r="D45">
        <v>0</v>
      </c>
      <c r="E45" t="s">
        <v>310</v>
      </c>
      <c r="F45" t="s">
        <v>311</v>
      </c>
    </row>
    <row r="46" spans="1:6" ht="12.75" x14ac:dyDescent="0.2">
      <c r="A46">
        <v>43</v>
      </c>
      <c r="B46" t="s">
        <v>365</v>
      </c>
      <c r="C46">
        <v>0</v>
      </c>
      <c r="D46">
        <v>0</v>
      </c>
      <c r="E46" t="s">
        <v>310</v>
      </c>
      <c r="F46" t="s">
        <v>311</v>
      </c>
    </row>
    <row r="47" spans="1:6" ht="12.75" x14ac:dyDescent="0.2">
      <c r="A47">
        <v>44</v>
      </c>
      <c r="B47" t="s">
        <v>365</v>
      </c>
      <c r="C47">
        <v>0</v>
      </c>
      <c r="D47">
        <v>0</v>
      </c>
      <c r="E47" t="s">
        <v>310</v>
      </c>
      <c r="F47" t="s">
        <v>311</v>
      </c>
    </row>
    <row r="48" spans="1:6" ht="12.75" x14ac:dyDescent="0.2">
      <c r="A48">
        <v>45</v>
      </c>
      <c r="B48" t="s">
        <v>365</v>
      </c>
      <c r="C48">
        <v>0</v>
      </c>
      <c r="D48">
        <v>0</v>
      </c>
      <c r="E48" t="s">
        <v>310</v>
      </c>
      <c r="F48" t="s">
        <v>311</v>
      </c>
    </row>
    <row r="49" spans="1:6" ht="12.75" x14ac:dyDescent="0.2">
      <c r="A49">
        <v>46</v>
      </c>
      <c r="B49" t="s">
        <v>365</v>
      </c>
      <c r="C49">
        <v>0</v>
      </c>
      <c r="D49">
        <v>0</v>
      </c>
      <c r="E49" t="s">
        <v>310</v>
      </c>
      <c r="F49" t="s">
        <v>311</v>
      </c>
    </row>
    <row r="50" spans="1:6" ht="12.75" x14ac:dyDescent="0.2">
      <c r="A50">
        <v>47</v>
      </c>
      <c r="B50" t="s">
        <v>365</v>
      </c>
      <c r="C50">
        <v>0</v>
      </c>
      <c r="D50">
        <v>0</v>
      </c>
      <c r="E50" t="s">
        <v>310</v>
      </c>
      <c r="F50" t="s">
        <v>311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0"/>
  <sheetViews>
    <sheetView topLeftCell="A3" zoomScaleNormal="100" workbookViewId="0">
      <selection activeCell="C16" sqref="C16"/>
    </sheetView>
  </sheetViews>
  <sheetFormatPr baseColWidth="10" defaultColWidth="8.7109375" defaultRowHeight="15" customHeight="1" x14ac:dyDescent="0.2"/>
  <cols>
    <col min="1" max="1" width="3.42578125" customWidth="1"/>
    <col min="2" max="2" width="45.5703125" customWidth="1"/>
    <col min="3" max="3" width="46.42578125" customWidth="1"/>
  </cols>
  <sheetData>
    <row r="1" spans="1:3" ht="12.75" hidden="1" x14ac:dyDescent="0.2">
      <c r="B1" t="s">
        <v>7</v>
      </c>
      <c r="C1" t="s">
        <v>7</v>
      </c>
    </row>
    <row r="2" spans="1:3" ht="12.75" hidden="1" x14ac:dyDescent="0.2">
      <c r="B2" t="s">
        <v>312</v>
      </c>
      <c r="C2" t="s">
        <v>313</v>
      </c>
    </row>
    <row r="3" spans="1:3" ht="30" x14ac:dyDescent="0.25">
      <c r="A3" s="4" t="s">
        <v>186</v>
      </c>
      <c r="B3" s="4" t="s">
        <v>314</v>
      </c>
      <c r="C3" s="4" t="s">
        <v>315</v>
      </c>
    </row>
    <row r="4" spans="1:3" ht="12.75" x14ac:dyDescent="0.2">
      <c r="A4">
        <v>1</v>
      </c>
      <c r="B4" t="s">
        <v>330</v>
      </c>
      <c r="C4" t="s">
        <v>236</v>
      </c>
    </row>
    <row r="5" spans="1:3" ht="12.75" x14ac:dyDescent="0.2">
      <c r="A5">
        <v>2</v>
      </c>
      <c r="B5" t="s">
        <v>330</v>
      </c>
      <c r="C5" t="s">
        <v>236</v>
      </c>
    </row>
    <row r="6" spans="1:3" ht="12.75" x14ac:dyDescent="0.2">
      <c r="A6">
        <v>3</v>
      </c>
      <c r="B6" t="s">
        <v>330</v>
      </c>
      <c r="C6" t="s">
        <v>236</v>
      </c>
    </row>
    <row r="7" spans="1:3" ht="12.75" x14ac:dyDescent="0.2">
      <c r="A7">
        <v>4</v>
      </c>
      <c r="B7" t="s">
        <v>330</v>
      </c>
      <c r="C7" t="s">
        <v>236</v>
      </c>
    </row>
    <row r="8" spans="1:3" ht="12.75" x14ac:dyDescent="0.2">
      <c r="A8">
        <v>5</v>
      </c>
      <c r="B8" t="s">
        <v>330</v>
      </c>
      <c r="C8" t="s">
        <v>236</v>
      </c>
    </row>
    <row r="9" spans="1:3" ht="12.75" x14ac:dyDescent="0.2">
      <c r="A9">
        <v>6</v>
      </c>
      <c r="B9" t="s">
        <v>330</v>
      </c>
      <c r="C9" t="s">
        <v>236</v>
      </c>
    </row>
    <row r="10" spans="1:3" ht="12.75" x14ac:dyDescent="0.2">
      <c r="A10">
        <v>7</v>
      </c>
      <c r="B10" t="s">
        <v>330</v>
      </c>
      <c r="C10" t="s">
        <v>236</v>
      </c>
    </row>
    <row r="11" spans="1:3" ht="12.75" x14ac:dyDescent="0.2">
      <c r="A11">
        <v>8</v>
      </c>
      <c r="B11" t="s">
        <v>330</v>
      </c>
      <c r="C11" t="s">
        <v>236</v>
      </c>
    </row>
    <row r="12" spans="1:3" ht="12.75" x14ac:dyDescent="0.2">
      <c r="A12">
        <v>9</v>
      </c>
      <c r="B12" t="s">
        <v>330</v>
      </c>
      <c r="C12" t="s">
        <v>236</v>
      </c>
    </row>
    <row r="13" spans="1:3" ht="12.75" x14ac:dyDescent="0.2">
      <c r="A13">
        <v>10</v>
      </c>
      <c r="B13" t="s">
        <v>330</v>
      </c>
      <c r="C13" t="s">
        <v>236</v>
      </c>
    </row>
    <row r="14" spans="1:3" ht="12.75" x14ac:dyDescent="0.2">
      <c r="A14">
        <v>11</v>
      </c>
      <c r="B14" t="s">
        <v>330</v>
      </c>
      <c r="C14" t="s">
        <v>236</v>
      </c>
    </row>
    <row r="15" spans="1:3" ht="12.75" x14ac:dyDescent="0.2">
      <c r="A15">
        <v>12</v>
      </c>
      <c r="B15" t="s">
        <v>330</v>
      </c>
      <c r="C15" t="s">
        <v>236</v>
      </c>
    </row>
    <row r="16" spans="1:3" ht="12.75" x14ac:dyDescent="0.2">
      <c r="A16">
        <v>13</v>
      </c>
      <c r="B16" t="s">
        <v>330</v>
      </c>
      <c r="C16" t="s">
        <v>236</v>
      </c>
    </row>
    <row r="17" spans="1:3" ht="12.75" x14ac:dyDescent="0.2">
      <c r="A17">
        <v>14</v>
      </c>
      <c r="B17" t="s">
        <v>330</v>
      </c>
      <c r="C17" t="s">
        <v>236</v>
      </c>
    </row>
    <row r="18" spans="1:3" ht="12.75" x14ac:dyDescent="0.2">
      <c r="A18">
        <v>15</v>
      </c>
      <c r="B18" t="s">
        <v>330</v>
      </c>
      <c r="C18" t="s">
        <v>236</v>
      </c>
    </row>
    <row r="19" spans="1:3" ht="12.75" x14ac:dyDescent="0.2">
      <c r="A19">
        <v>16</v>
      </c>
      <c r="B19" t="s">
        <v>330</v>
      </c>
      <c r="C19" t="s">
        <v>236</v>
      </c>
    </row>
    <row r="20" spans="1:3" ht="12.75" x14ac:dyDescent="0.2">
      <c r="A20">
        <v>17</v>
      </c>
      <c r="B20" t="s">
        <v>330</v>
      </c>
      <c r="C20" t="s">
        <v>236</v>
      </c>
    </row>
    <row r="21" spans="1:3" ht="12.75" x14ac:dyDescent="0.2">
      <c r="A21">
        <v>18</v>
      </c>
      <c r="B21" t="s">
        <v>330</v>
      </c>
      <c r="C21" t="s">
        <v>236</v>
      </c>
    </row>
    <row r="22" spans="1:3" ht="12.75" x14ac:dyDescent="0.2">
      <c r="A22">
        <v>19</v>
      </c>
      <c r="B22" t="s">
        <v>330</v>
      </c>
      <c r="C22" t="s">
        <v>236</v>
      </c>
    </row>
    <row r="23" spans="1:3" ht="12.75" x14ac:dyDescent="0.2">
      <c r="A23">
        <v>20</v>
      </c>
      <c r="B23" t="s">
        <v>330</v>
      </c>
      <c r="C23" t="s">
        <v>236</v>
      </c>
    </row>
    <row r="24" spans="1:3" ht="12.75" x14ac:dyDescent="0.2">
      <c r="A24">
        <v>21</v>
      </c>
      <c r="B24" t="s">
        <v>330</v>
      </c>
      <c r="C24" t="s">
        <v>236</v>
      </c>
    </row>
    <row r="25" spans="1:3" ht="12.75" x14ac:dyDescent="0.2">
      <c r="A25">
        <v>22</v>
      </c>
      <c r="B25" t="s">
        <v>330</v>
      </c>
      <c r="C25" t="s">
        <v>236</v>
      </c>
    </row>
    <row r="26" spans="1:3" ht="12.75" x14ac:dyDescent="0.2">
      <c r="A26">
        <v>23</v>
      </c>
      <c r="B26" t="s">
        <v>330</v>
      </c>
      <c r="C26" t="s">
        <v>236</v>
      </c>
    </row>
    <row r="27" spans="1:3" ht="12.75" x14ac:dyDescent="0.2">
      <c r="A27">
        <v>24</v>
      </c>
      <c r="B27" t="s">
        <v>330</v>
      </c>
      <c r="C27" t="s">
        <v>236</v>
      </c>
    </row>
    <row r="28" spans="1:3" ht="12.75" x14ac:dyDescent="0.2">
      <c r="A28">
        <v>25</v>
      </c>
      <c r="B28" t="s">
        <v>330</v>
      </c>
      <c r="C28" t="s">
        <v>236</v>
      </c>
    </row>
    <row r="29" spans="1:3" ht="12.75" x14ac:dyDescent="0.2">
      <c r="A29">
        <v>26</v>
      </c>
      <c r="B29" t="s">
        <v>330</v>
      </c>
      <c r="C29" t="s">
        <v>236</v>
      </c>
    </row>
    <row r="30" spans="1:3" ht="12.75" x14ac:dyDescent="0.2">
      <c r="A30">
        <v>27</v>
      </c>
      <c r="B30" t="s">
        <v>330</v>
      </c>
      <c r="C30" t="s">
        <v>236</v>
      </c>
    </row>
    <row r="31" spans="1:3" ht="12.75" x14ac:dyDescent="0.2">
      <c r="A31">
        <v>28</v>
      </c>
      <c r="B31" t="s">
        <v>330</v>
      </c>
      <c r="C31" t="s">
        <v>236</v>
      </c>
    </row>
    <row r="32" spans="1:3" ht="12.75" x14ac:dyDescent="0.2">
      <c r="A32">
        <v>29</v>
      </c>
      <c r="B32" t="s">
        <v>330</v>
      </c>
      <c r="C32" t="s">
        <v>236</v>
      </c>
    </row>
    <row r="33" spans="1:3" ht="12.75" x14ac:dyDescent="0.2">
      <c r="A33">
        <v>30</v>
      </c>
      <c r="B33" t="s">
        <v>330</v>
      </c>
      <c r="C33" t="s">
        <v>236</v>
      </c>
    </row>
    <row r="34" spans="1:3" ht="12.75" x14ac:dyDescent="0.2">
      <c r="A34">
        <v>31</v>
      </c>
      <c r="B34" t="s">
        <v>330</v>
      </c>
      <c r="C34" t="s">
        <v>236</v>
      </c>
    </row>
    <row r="35" spans="1:3" ht="12.75" x14ac:dyDescent="0.2">
      <c r="A35">
        <v>32</v>
      </c>
      <c r="B35" t="s">
        <v>330</v>
      </c>
      <c r="C35" t="s">
        <v>236</v>
      </c>
    </row>
    <row r="36" spans="1:3" ht="12.75" x14ac:dyDescent="0.2">
      <c r="A36">
        <v>33</v>
      </c>
      <c r="B36" t="s">
        <v>330</v>
      </c>
      <c r="C36" t="s">
        <v>236</v>
      </c>
    </row>
    <row r="37" spans="1:3" ht="12.75" x14ac:dyDescent="0.2">
      <c r="A37">
        <v>34</v>
      </c>
      <c r="B37" t="s">
        <v>330</v>
      </c>
      <c r="C37" t="s">
        <v>236</v>
      </c>
    </row>
    <row r="38" spans="1:3" ht="12.75" x14ac:dyDescent="0.2">
      <c r="A38">
        <v>35</v>
      </c>
      <c r="B38" t="s">
        <v>330</v>
      </c>
      <c r="C38" t="s">
        <v>236</v>
      </c>
    </row>
    <row r="39" spans="1:3" ht="12.75" x14ac:dyDescent="0.2">
      <c r="A39">
        <v>36</v>
      </c>
      <c r="B39" t="s">
        <v>330</v>
      </c>
      <c r="C39" t="s">
        <v>236</v>
      </c>
    </row>
    <row r="40" spans="1:3" ht="12.75" x14ac:dyDescent="0.2">
      <c r="A40">
        <v>37</v>
      </c>
      <c r="B40" t="s">
        <v>330</v>
      </c>
      <c r="C40" t="s">
        <v>236</v>
      </c>
    </row>
    <row r="41" spans="1:3" ht="12.75" x14ac:dyDescent="0.2">
      <c r="A41">
        <v>38</v>
      </c>
      <c r="B41" t="s">
        <v>330</v>
      </c>
      <c r="C41" t="s">
        <v>236</v>
      </c>
    </row>
    <row r="42" spans="1:3" ht="12.75" x14ac:dyDescent="0.2">
      <c r="A42">
        <v>39</v>
      </c>
      <c r="B42" t="s">
        <v>330</v>
      </c>
      <c r="C42" t="s">
        <v>236</v>
      </c>
    </row>
    <row r="43" spans="1:3" ht="12.75" x14ac:dyDescent="0.2">
      <c r="A43">
        <v>40</v>
      </c>
      <c r="B43" t="s">
        <v>330</v>
      </c>
      <c r="C43" t="s">
        <v>236</v>
      </c>
    </row>
    <row r="44" spans="1:3" ht="12.75" x14ac:dyDescent="0.2">
      <c r="A44">
        <v>41</v>
      </c>
      <c r="B44" t="s">
        <v>330</v>
      </c>
      <c r="C44" t="s">
        <v>236</v>
      </c>
    </row>
    <row r="45" spans="1:3" ht="12.75" x14ac:dyDescent="0.2">
      <c r="A45">
        <v>42</v>
      </c>
      <c r="B45" t="s">
        <v>330</v>
      </c>
      <c r="C45" t="s">
        <v>236</v>
      </c>
    </row>
    <row r="46" spans="1:3" ht="12.75" x14ac:dyDescent="0.2">
      <c r="A46">
        <v>43</v>
      </c>
      <c r="B46" t="s">
        <v>330</v>
      </c>
      <c r="C46" t="s">
        <v>236</v>
      </c>
    </row>
    <row r="47" spans="1:3" ht="12.75" x14ac:dyDescent="0.2">
      <c r="A47">
        <v>44</v>
      </c>
      <c r="B47" t="s">
        <v>330</v>
      </c>
      <c r="C47" t="s">
        <v>236</v>
      </c>
    </row>
    <row r="48" spans="1:3" ht="12.75" x14ac:dyDescent="0.2">
      <c r="A48">
        <v>45</v>
      </c>
      <c r="B48" t="s">
        <v>330</v>
      </c>
      <c r="C48" t="s">
        <v>236</v>
      </c>
    </row>
    <row r="49" spans="1:3" ht="12.75" x14ac:dyDescent="0.2">
      <c r="A49">
        <v>46</v>
      </c>
      <c r="B49" t="s">
        <v>330</v>
      </c>
      <c r="C49" t="s">
        <v>236</v>
      </c>
    </row>
    <row r="50" spans="1:3" ht="12.75" x14ac:dyDescent="0.2">
      <c r="A50">
        <v>47</v>
      </c>
      <c r="B50" t="s">
        <v>330</v>
      </c>
      <c r="C50" t="s">
        <v>236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="50" zoomScaleNormal="50" workbookViewId="0"/>
  </sheetViews>
  <sheetFormatPr baseColWidth="10" defaultColWidth="8.7109375" defaultRowHeight="15" customHeight="1" x14ac:dyDescent="0.2"/>
  <sheetData>
    <row r="1" spans="1:1" ht="15" customHeight="1" x14ac:dyDescent="0.2">
      <c r="A1" t="s">
        <v>172</v>
      </c>
    </row>
    <row r="2" spans="1:1" ht="15" customHeight="1" x14ac:dyDescent="0.2">
      <c r="A2" t="s">
        <v>74</v>
      </c>
    </row>
    <row r="3" spans="1:1" ht="15" customHeight="1" x14ac:dyDescent="0.2">
      <c r="A3" t="s">
        <v>173</v>
      </c>
    </row>
    <row r="4" spans="1:1" ht="15" customHeight="1" x14ac:dyDescent="0.2">
      <c r="A4" t="s">
        <v>174</v>
      </c>
    </row>
    <row r="5" spans="1:1" ht="15" customHeight="1" x14ac:dyDescent="0.2">
      <c r="A5" t="s">
        <v>175</v>
      </c>
    </row>
    <row r="6" spans="1:1" ht="15" customHeight="1" x14ac:dyDescent="0.2">
      <c r="A6" t="s">
        <v>176</v>
      </c>
    </row>
    <row r="7" spans="1:1" ht="15" customHeight="1" x14ac:dyDescent="0.2">
      <c r="A7" t="s">
        <v>177</v>
      </c>
    </row>
    <row r="8" spans="1:1" ht="15" customHeight="1" x14ac:dyDescent="0.2">
      <c r="A8" t="s">
        <v>178</v>
      </c>
    </row>
    <row r="9" spans="1:1" ht="15" customHeight="1" x14ac:dyDescent="0.2">
      <c r="A9" t="s">
        <v>67</v>
      </c>
    </row>
    <row r="10" spans="1:1" ht="15" customHeight="1" x14ac:dyDescent="0.2">
      <c r="A10" t="s">
        <v>179</v>
      </c>
    </row>
    <row r="11" spans="1:1" ht="15" customHeight="1" x14ac:dyDescent="0.2">
      <c r="A11" t="s">
        <v>180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opLeftCell="A13" zoomScale="50" zoomScaleNormal="50" workbookViewId="0"/>
  </sheetViews>
  <sheetFormatPr baseColWidth="10" defaultColWidth="8.7109375" defaultRowHeight="15" customHeight="1" x14ac:dyDescent="0.2"/>
  <sheetData>
    <row r="1" spans="1:1" ht="15" customHeight="1" x14ac:dyDescent="0.2">
      <c r="A1" t="s">
        <v>71</v>
      </c>
    </row>
    <row r="2" spans="1:1" ht="15" customHeight="1" x14ac:dyDescent="0.2">
      <c r="A2" t="s">
        <v>88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34998626667073579"/>
  </sheetPr>
  <dimension ref="A1:F50"/>
  <sheetViews>
    <sheetView topLeftCell="A3" zoomScale="70" zoomScaleNormal="70" workbookViewId="0">
      <selection activeCell="A32" sqref="A32"/>
    </sheetView>
  </sheetViews>
  <sheetFormatPr baseColWidth="10" defaultColWidth="8.7109375" defaultRowHeight="15" customHeight="1" x14ac:dyDescent="0.2"/>
  <cols>
    <col min="1" max="1" width="3.42578125" customWidth="1"/>
    <col min="2" max="2" width="59.85546875" customWidth="1"/>
    <col min="3" max="3" width="58" customWidth="1"/>
    <col min="4" max="4" width="57" customWidth="1"/>
    <col min="5" max="5" width="62.28515625" customWidth="1"/>
    <col min="6" max="6" width="58" customWidth="1"/>
  </cols>
  <sheetData>
    <row r="1" spans="1:6" ht="12.75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t="12.75" hidden="1" x14ac:dyDescent="0.2">
      <c r="B2" t="s">
        <v>181</v>
      </c>
      <c r="C2" t="s">
        <v>182</v>
      </c>
      <c r="D2" t="s">
        <v>183</v>
      </c>
      <c r="E2" t="s">
        <v>184</v>
      </c>
      <c r="F2" t="s">
        <v>185</v>
      </c>
    </row>
    <row r="3" spans="1:6" ht="30" x14ac:dyDescent="0.25">
      <c r="A3" s="4" t="s">
        <v>186</v>
      </c>
      <c r="B3" s="4" t="s">
        <v>187</v>
      </c>
      <c r="C3" s="4" t="s">
        <v>188</v>
      </c>
      <c r="D3" s="4" t="s">
        <v>189</v>
      </c>
      <c r="E3" s="4" t="s">
        <v>190</v>
      </c>
      <c r="F3" s="4" t="s">
        <v>191</v>
      </c>
    </row>
    <row r="4" spans="1:6" ht="12.75" x14ac:dyDescent="0.2">
      <c r="A4">
        <v>1</v>
      </c>
      <c r="B4" t="s">
        <v>331</v>
      </c>
      <c r="C4">
        <f>2624.96+142.41+12626.39+34.8+170.16</f>
        <v>15598.719999999998</v>
      </c>
      <c r="D4">
        <f>2624.96+142.41+12626.39+34.8+170.16</f>
        <v>15598.719999999998</v>
      </c>
      <c r="E4" t="s">
        <v>192</v>
      </c>
      <c r="F4" t="s">
        <v>364</v>
      </c>
    </row>
    <row r="5" spans="1:6" ht="12.75" x14ac:dyDescent="0.2">
      <c r="A5">
        <v>2</v>
      </c>
      <c r="B5" t="s">
        <v>331</v>
      </c>
      <c r="C5">
        <f>2065.26+250.34+2658.9+38.28+187.17</f>
        <v>5199.95</v>
      </c>
      <c r="D5">
        <f>2065.26+250.34+2658.9+38.28+187.17</f>
        <v>5199.95</v>
      </c>
      <c r="E5" t="s">
        <v>192</v>
      </c>
      <c r="F5" t="s">
        <v>364</v>
      </c>
    </row>
    <row r="6" spans="1:6" ht="12.75" x14ac:dyDescent="0.2">
      <c r="A6">
        <v>3</v>
      </c>
      <c r="B6" t="s">
        <v>331</v>
      </c>
      <c r="C6">
        <f>1475.97+178.91+2758.3+38.28+187.17</f>
        <v>4638.63</v>
      </c>
      <c r="D6">
        <f>1475.97+178.91+2758.3+38.28+187.17</f>
        <v>4638.63</v>
      </c>
      <c r="E6" t="s">
        <v>192</v>
      </c>
      <c r="F6" t="s">
        <v>364</v>
      </c>
    </row>
    <row r="7" spans="1:6" ht="12.75" x14ac:dyDescent="0.2">
      <c r="A7">
        <v>4</v>
      </c>
      <c r="B7" t="s">
        <v>331</v>
      </c>
      <c r="C7">
        <f>1475.97+178.91+2633.16+187.17</f>
        <v>4475.21</v>
      </c>
      <c r="D7">
        <f>1475.97+178.91+2633.16+187.17</f>
        <v>4475.21</v>
      </c>
      <c r="E7" t="s">
        <v>192</v>
      </c>
      <c r="F7" t="s">
        <v>364</v>
      </c>
    </row>
    <row r="8" spans="1:6" ht="12.75" x14ac:dyDescent="0.2">
      <c r="A8">
        <v>5</v>
      </c>
      <c r="B8" t="s">
        <v>331</v>
      </c>
      <c r="C8">
        <f>1475.97+178.91+3840+38.28+187.17</f>
        <v>5720.33</v>
      </c>
      <c r="D8">
        <f>1475.97+178.91+3840+38.28+187.17</f>
        <v>5720.33</v>
      </c>
      <c r="E8" t="s">
        <v>192</v>
      </c>
      <c r="F8" t="s">
        <v>364</v>
      </c>
    </row>
    <row r="9" spans="1:6" ht="12.75" x14ac:dyDescent="0.2">
      <c r="A9">
        <v>6</v>
      </c>
      <c r="B9" t="s">
        <v>331</v>
      </c>
      <c r="C9">
        <f>2065.26+250.34+2045.9+38.28</f>
        <v>4399.78</v>
      </c>
      <c r="D9">
        <f>2065.26+250.34+2045.9+38.28</f>
        <v>4399.78</v>
      </c>
      <c r="E9" t="s">
        <v>192</v>
      </c>
      <c r="F9" t="s">
        <v>364</v>
      </c>
    </row>
    <row r="10" spans="1:6" ht="12.75" x14ac:dyDescent="0.2">
      <c r="A10">
        <v>7</v>
      </c>
      <c r="B10" t="s">
        <v>331</v>
      </c>
      <c r="C10">
        <f>1475.97+178.91+2633.18+38.28+187.17</f>
        <v>4513.5099999999993</v>
      </c>
      <c r="D10">
        <f>1475.97+178.91+2633.18+38.28+187.17</f>
        <v>4513.5099999999993</v>
      </c>
      <c r="E10" t="s">
        <v>192</v>
      </c>
      <c r="F10" t="s">
        <v>364</v>
      </c>
    </row>
    <row r="11" spans="1:6" ht="12.75" x14ac:dyDescent="0.2">
      <c r="A11">
        <v>8</v>
      </c>
      <c r="B11" t="s">
        <v>331</v>
      </c>
      <c r="C11">
        <f>2887.46+350+7625.91+38.28+187.17</f>
        <v>11088.82</v>
      </c>
      <c r="D11">
        <f>2887.46+350+7625.91+38.28+187.17</f>
        <v>11088.82</v>
      </c>
      <c r="E11" t="s">
        <v>192</v>
      </c>
      <c r="F11" t="s">
        <v>364</v>
      </c>
    </row>
    <row r="12" spans="1:6" ht="12.75" x14ac:dyDescent="0.2">
      <c r="A12">
        <v>9</v>
      </c>
      <c r="B12" t="s">
        <v>331</v>
      </c>
      <c r="C12">
        <f>670.89+1551.83+17.4+85.08</f>
        <v>2325.1999999999998</v>
      </c>
      <c r="D12">
        <f>670.89+1551.83+17.4+85.08</f>
        <v>2325.1999999999998</v>
      </c>
      <c r="E12" t="s">
        <v>192</v>
      </c>
      <c r="F12" t="s">
        <v>364</v>
      </c>
    </row>
    <row r="13" spans="1:6" ht="12.75" x14ac:dyDescent="0.2">
      <c r="A13">
        <v>10</v>
      </c>
      <c r="B13" t="s">
        <v>331</v>
      </c>
      <c r="C13">
        <f>1788.81+216.83+2321.51+38.28+187.17</f>
        <v>4552.5999999999995</v>
      </c>
      <c r="D13">
        <f>1788.81+216.83+2321.51+38.28+187.17</f>
        <v>4552.5999999999995</v>
      </c>
      <c r="E13" t="s">
        <v>192</v>
      </c>
      <c r="F13" t="s">
        <v>364</v>
      </c>
    </row>
    <row r="14" spans="1:6" ht="12.75" x14ac:dyDescent="0.2">
      <c r="A14">
        <v>11</v>
      </c>
      <c r="B14" t="s">
        <v>331</v>
      </c>
      <c r="C14">
        <f>4418.37+535.56+6414.96+38.28+187.17</f>
        <v>11594.34</v>
      </c>
      <c r="D14">
        <f>4418.37+535.56+6414.96+38.28+187.17</f>
        <v>11594.34</v>
      </c>
      <c r="E14" t="s">
        <v>192</v>
      </c>
      <c r="F14" t="s">
        <v>364</v>
      </c>
    </row>
    <row r="15" spans="1:6" ht="12.75" x14ac:dyDescent="0.2">
      <c r="A15">
        <v>12</v>
      </c>
      <c r="B15" t="s">
        <v>331</v>
      </c>
      <c r="C15">
        <f t="shared" ref="C15:D17" si="0">1475.97+178.91+2633.16+38.28+187.17</f>
        <v>4513.49</v>
      </c>
      <c r="D15">
        <f t="shared" si="0"/>
        <v>4513.49</v>
      </c>
      <c r="E15" t="s">
        <v>192</v>
      </c>
      <c r="F15" t="s">
        <v>364</v>
      </c>
    </row>
    <row r="16" spans="1:6" ht="12.75" x14ac:dyDescent="0.2">
      <c r="A16">
        <v>13</v>
      </c>
      <c r="B16" t="s">
        <v>331</v>
      </c>
      <c r="C16">
        <f t="shared" si="0"/>
        <v>4513.49</v>
      </c>
      <c r="D16">
        <f t="shared" si="0"/>
        <v>4513.49</v>
      </c>
      <c r="E16" t="s">
        <v>192</v>
      </c>
      <c r="F16" t="s">
        <v>364</v>
      </c>
    </row>
    <row r="17" spans="1:6" ht="12.75" x14ac:dyDescent="0.2">
      <c r="A17">
        <v>14</v>
      </c>
      <c r="B17" t="s">
        <v>331</v>
      </c>
      <c r="C17">
        <f t="shared" si="0"/>
        <v>4513.49</v>
      </c>
      <c r="D17">
        <f t="shared" si="0"/>
        <v>4513.49</v>
      </c>
      <c r="E17" t="s">
        <v>192</v>
      </c>
      <c r="F17" t="s">
        <v>364</v>
      </c>
    </row>
    <row r="18" spans="1:6" ht="12.75" x14ac:dyDescent="0.2">
      <c r="A18">
        <v>15</v>
      </c>
      <c r="B18" t="s">
        <v>331</v>
      </c>
      <c r="C18">
        <f>1788.81+216.83+2321.51+38.28+187.17</f>
        <v>4552.5999999999995</v>
      </c>
      <c r="D18">
        <f>1788.81+216.83+2321.51+38.28+187.17</f>
        <v>4552.5999999999995</v>
      </c>
      <c r="E18" t="s">
        <v>192</v>
      </c>
      <c r="F18" t="s">
        <v>364</v>
      </c>
    </row>
    <row r="19" spans="1:6" ht="12.75" x14ac:dyDescent="0.2">
      <c r="A19">
        <v>16</v>
      </c>
      <c r="B19" t="s">
        <v>331</v>
      </c>
      <c r="C19">
        <f>1475.97+178.91+2633.16+38.28+187.17</f>
        <v>4513.49</v>
      </c>
      <c r="D19">
        <f>1475.97+178.91+2633.16+38.28+187.17</f>
        <v>4513.49</v>
      </c>
      <c r="E19" t="s">
        <v>192</v>
      </c>
      <c r="F19" t="s">
        <v>364</v>
      </c>
    </row>
    <row r="20" spans="1:6" ht="12.75" x14ac:dyDescent="0.2">
      <c r="A20">
        <v>17</v>
      </c>
      <c r="B20" t="s">
        <v>331</v>
      </c>
      <c r="C20">
        <f>2328.36+282.23+2503.34+38.28+187.17</f>
        <v>5339.38</v>
      </c>
      <c r="D20">
        <f>2328.36+282.23+2503.34+38.28+187.17</f>
        <v>5339.38</v>
      </c>
      <c r="E20" t="s">
        <v>192</v>
      </c>
      <c r="F20" t="s">
        <v>364</v>
      </c>
    </row>
    <row r="21" spans="1:6" ht="12.75" x14ac:dyDescent="0.2">
      <c r="A21">
        <v>18</v>
      </c>
      <c r="B21" t="s">
        <v>331</v>
      </c>
      <c r="C21">
        <f>5612.93+680.36+7291.42+38.28+187.17</f>
        <v>13810.16</v>
      </c>
      <c r="D21">
        <f>5612.93+680.36+7291.42+38.28+187.17</f>
        <v>13810.16</v>
      </c>
      <c r="E21" t="s">
        <v>192</v>
      </c>
      <c r="F21" t="s">
        <v>364</v>
      </c>
    </row>
    <row r="22" spans="1:6" ht="12.75" x14ac:dyDescent="0.2">
      <c r="A22">
        <v>19</v>
      </c>
      <c r="B22" t="s">
        <v>331</v>
      </c>
      <c r="C22">
        <f>1717.4+208.17+3919.18+38.28+187.17</f>
        <v>6070.2</v>
      </c>
      <c r="D22">
        <f>1717.4+208.17+3919.18+38.28+187.17</f>
        <v>6070.2</v>
      </c>
      <c r="E22" t="s">
        <v>192</v>
      </c>
      <c r="F22" t="s">
        <v>364</v>
      </c>
    </row>
    <row r="23" spans="1:6" ht="12.75" x14ac:dyDescent="0.2">
      <c r="A23">
        <v>20</v>
      </c>
      <c r="B23" t="s">
        <v>331</v>
      </c>
      <c r="C23">
        <f>2685.38+325.5+5303.87</f>
        <v>8314.75</v>
      </c>
      <c r="D23">
        <f>2685.38+325.5+5303.87</f>
        <v>8314.75</v>
      </c>
      <c r="E23" t="s">
        <v>192</v>
      </c>
      <c r="F23" t="s">
        <v>364</v>
      </c>
    </row>
    <row r="24" spans="1:6" ht="12.75" x14ac:dyDescent="0.2">
      <c r="A24">
        <v>21</v>
      </c>
      <c r="B24" t="s">
        <v>331</v>
      </c>
      <c r="C24">
        <f>1475.97+178.91+4067.63+38.28+187.17</f>
        <v>5947.96</v>
      </c>
      <c r="D24">
        <f>1475.97+178.91+4067.63+38.28+187.17</f>
        <v>5947.96</v>
      </c>
      <c r="E24" t="s">
        <v>192</v>
      </c>
      <c r="F24" t="s">
        <v>364</v>
      </c>
    </row>
    <row r="25" spans="1:6" ht="12.75" x14ac:dyDescent="0.2">
      <c r="A25">
        <v>22</v>
      </c>
      <c r="B25" t="s">
        <v>331</v>
      </c>
      <c r="C25">
        <f>4119.02+499.28+6591.09+38.28+187.17</f>
        <v>11434.84</v>
      </c>
      <c r="D25">
        <f>4119.02+499.28+6591.09+38.28+187.17</f>
        <v>11434.84</v>
      </c>
      <c r="E25" t="s">
        <v>192</v>
      </c>
      <c r="F25" t="s">
        <v>364</v>
      </c>
    </row>
    <row r="26" spans="1:6" ht="12.75" x14ac:dyDescent="0.2">
      <c r="A26">
        <v>23</v>
      </c>
      <c r="B26" t="s">
        <v>331</v>
      </c>
      <c r="C26">
        <f>1475.97+178.91+2654.11+38.28+187.17</f>
        <v>4534.4399999999996</v>
      </c>
      <c r="D26">
        <f>1475.97+178.91+2654.11+38.28+187.17</f>
        <v>4534.4399999999996</v>
      </c>
      <c r="E26" t="s">
        <v>192</v>
      </c>
      <c r="F26" t="s">
        <v>364</v>
      </c>
    </row>
    <row r="27" spans="1:6" ht="12.75" x14ac:dyDescent="0.2">
      <c r="A27">
        <v>24</v>
      </c>
      <c r="B27" t="s">
        <v>331</v>
      </c>
      <c r="C27">
        <f>2481.56+300.8+6058.72+38.28+187.17</f>
        <v>9066.5300000000007</v>
      </c>
      <c r="D27">
        <f>2481.56+300.8+6058.72+38.28+187.17</f>
        <v>9066.5300000000007</v>
      </c>
      <c r="E27" t="s">
        <v>192</v>
      </c>
      <c r="F27" t="s">
        <v>364</v>
      </c>
    </row>
    <row r="28" spans="1:6" ht="12.75" x14ac:dyDescent="0.2">
      <c r="A28">
        <v>25</v>
      </c>
      <c r="B28" t="s">
        <v>331</v>
      </c>
      <c r="C28">
        <f>2201.51+266.85+1910.03+38.28+187.17</f>
        <v>4603.84</v>
      </c>
      <c r="D28">
        <f>2201.51+266.85+1910.03+38.28+187.17</f>
        <v>4603.84</v>
      </c>
      <c r="E28" t="s">
        <v>192</v>
      </c>
      <c r="F28" t="s">
        <v>364</v>
      </c>
    </row>
    <row r="29" spans="1:6" ht="12.75" x14ac:dyDescent="0.2">
      <c r="A29">
        <v>26</v>
      </c>
      <c r="B29" t="s">
        <v>331</v>
      </c>
      <c r="C29">
        <f>2201.51+266.85+2038.26+38.28+187.17</f>
        <v>4732.07</v>
      </c>
      <c r="D29">
        <f>2201.51+266.85+2038.26+38.28+187.17</f>
        <v>4732.07</v>
      </c>
      <c r="E29" t="s">
        <v>192</v>
      </c>
      <c r="F29" t="s">
        <v>364</v>
      </c>
    </row>
    <row r="30" spans="1:6" ht="12.75" x14ac:dyDescent="0.2">
      <c r="A30">
        <v>27</v>
      </c>
      <c r="B30" t="s">
        <v>331</v>
      </c>
      <c r="C30">
        <f>1475.97+178.91+2633.16+38.28+187.17</f>
        <v>4513.49</v>
      </c>
      <c r="D30">
        <f>1475.97+178.91+2633.16+38.28+187.17</f>
        <v>4513.49</v>
      </c>
      <c r="E30" t="s">
        <v>192</v>
      </c>
      <c r="F30" t="s">
        <v>364</v>
      </c>
    </row>
    <row r="31" spans="1:6" ht="12.75" x14ac:dyDescent="0.2">
      <c r="A31">
        <v>28</v>
      </c>
      <c r="B31" t="s">
        <v>331</v>
      </c>
      <c r="C31">
        <f>1475.97+178.91+2600.16+38.28+187.17</f>
        <v>4480.49</v>
      </c>
      <c r="D31">
        <f>1475.97+178.91+2600.16+38.28+187.17</f>
        <v>4480.49</v>
      </c>
      <c r="E31" t="s">
        <v>192</v>
      </c>
      <c r="F31" t="s">
        <v>364</v>
      </c>
    </row>
    <row r="32" spans="1:6" ht="12.75" x14ac:dyDescent="0.2">
      <c r="A32">
        <v>29</v>
      </c>
      <c r="B32" t="s">
        <v>331</v>
      </c>
      <c r="C32">
        <f>1475.97+178.91+2633.16+38.28+187.17</f>
        <v>4513.49</v>
      </c>
      <c r="D32">
        <f>1475.97+178.91+2633.16+38.28+187.17</f>
        <v>4513.49</v>
      </c>
      <c r="E32" t="s">
        <v>192</v>
      </c>
      <c r="F32" t="s">
        <v>364</v>
      </c>
    </row>
    <row r="33" spans="1:6" ht="12.75" x14ac:dyDescent="0.2">
      <c r="A33">
        <v>30</v>
      </c>
      <c r="B33" t="s">
        <v>331</v>
      </c>
      <c r="C33">
        <f>4074.35+493.86+5264.21+38.28+187.17</f>
        <v>10057.870000000001</v>
      </c>
      <c r="D33">
        <f>4074.35+493.86+5264.21+38.28+187.17</f>
        <v>10057.870000000001</v>
      </c>
      <c r="E33" t="s">
        <v>192</v>
      </c>
      <c r="F33" t="s">
        <v>364</v>
      </c>
    </row>
    <row r="34" spans="1:6" ht="12.75" x14ac:dyDescent="0.2">
      <c r="A34">
        <v>31</v>
      </c>
      <c r="B34" t="s">
        <v>331</v>
      </c>
      <c r="C34">
        <f>2328.36+282.23+1783.63+38.28+187.17</f>
        <v>4619.67</v>
      </c>
      <c r="D34">
        <f>2328.36+282.23+1783.63+38.28+187.17</f>
        <v>4619.67</v>
      </c>
      <c r="E34" t="s">
        <v>192</v>
      </c>
      <c r="F34" t="s">
        <v>364</v>
      </c>
    </row>
    <row r="35" spans="1:6" ht="12.75" x14ac:dyDescent="0.2">
      <c r="A35">
        <v>32</v>
      </c>
      <c r="B35" t="s">
        <v>331</v>
      </c>
      <c r="C35">
        <f>2065.26+250.34+2045.9+38.28+187.17</f>
        <v>4586.95</v>
      </c>
      <c r="D35">
        <f>2065.26+250.34+2045.9+38.28+187.17</f>
        <v>4586.95</v>
      </c>
      <c r="E35" t="s">
        <v>192</v>
      </c>
      <c r="F35" t="s">
        <v>364</v>
      </c>
    </row>
    <row r="36" spans="1:6" ht="12.75" x14ac:dyDescent="0.2">
      <c r="A36">
        <v>33</v>
      </c>
      <c r="B36" t="s">
        <v>331</v>
      </c>
      <c r="C36">
        <f>1475.97+178.91+2633.16+38.28+187.17</f>
        <v>4513.49</v>
      </c>
      <c r="D36">
        <f>1475.97+178.91+2633.16+38.28+187.17</f>
        <v>4513.49</v>
      </c>
      <c r="E36" t="s">
        <v>192</v>
      </c>
      <c r="F36" t="s">
        <v>364</v>
      </c>
    </row>
    <row r="37" spans="1:6" ht="12.75" x14ac:dyDescent="0.2">
      <c r="A37">
        <v>34</v>
      </c>
      <c r="B37" t="s">
        <v>331</v>
      </c>
      <c r="C37">
        <f>2770.52+38.28+282.23+2328.36</f>
        <v>5419.39</v>
      </c>
      <c r="D37">
        <f>2770.52+38.28+282.23+2328.36</f>
        <v>5419.39</v>
      </c>
      <c r="E37" t="s">
        <v>192</v>
      </c>
      <c r="F37" t="s">
        <v>364</v>
      </c>
    </row>
    <row r="38" spans="1:6" ht="12.75" x14ac:dyDescent="0.2">
      <c r="A38">
        <v>35</v>
      </c>
      <c r="B38" t="s">
        <v>331</v>
      </c>
      <c r="C38">
        <f>2328.36+282.23+2643.36+38.28+187.17</f>
        <v>5479.4000000000005</v>
      </c>
      <c r="D38">
        <f>2328.36+282.23+2643.36+38.28+187.17</f>
        <v>5479.4000000000005</v>
      </c>
      <c r="E38" t="s">
        <v>192</v>
      </c>
      <c r="F38" t="s">
        <v>364</v>
      </c>
    </row>
    <row r="39" spans="1:6" ht="12.75" x14ac:dyDescent="0.2">
      <c r="A39">
        <v>36</v>
      </c>
      <c r="B39" t="s">
        <v>331</v>
      </c>
      <c r="C39">
        <f>2328.36+282.23+2549.02+38.28+187.17</f>
        <v>5385.06</v>
      </c>
      <c r="D39">
        <f>2328.36+282.23+2549.02+38.28+187.17</f>
        <v>5385.06</v>
      </c>
      <c r="E39" t="s">
        <v>192</v>
      </c>
      <c r="F39" t="s">
        <v>364</v>
      </c>
    </row>
    <row r="40" spans="1:6" ht="12.75" x14ac:dyDescent="0.2">
      <c r="A40">
        <v>37</v>
      </c>
      <c r="B40" t="s">
        <v>331</v>
      </c>
      <c r="C40">
        <f>1073.43+34.55+1888.64+27.84+136.12</f>
        <v>3160.58</v>
      </c>
      <c r="D40">
        <f>1073.43+34.55+1888.64+27.84+136.12</f>
        <v>3160.58</v>
      </c>
      <c r="E40" t="s">
        <v>192</v>
      </c>
      <c r="F40" t="s">
        <v>364</v>
      </c>
    </row>
    <row r="41" spans="1:6" ht="12.75" x14ac:dyDescent="0.2">
      <c r="A41">
        <v>38</v>
      </c>
      <c r="B41" t="s">
        <v>331</v>
      </c>
      <c r="C41">
        <f>1387.62+25.76+1172.21+24.13+117.97</f>
        <v>2727.69</v>
      </c>
      <c r="D41">
        <f>1387.62+25.76+1172.21+24.13+117.97</f>
        <v>2727.69</v>
      </c>
      <c r="E41" t="s">
        <v>192</v>
      </c>
      <c r="F41" t="s">
        <v>364</v>
      </c>
    </row>
    <row r="42" spans="1:6" ht="12.75" x14ac:dyDescent="0.2">
      <c r="A42">
        <v>39</v>
      </c>
      <c r="B42" t="s">
        <v>331</v>
      </c>
      <c r="C42">
        <f>1387.31+25.76+1173.42+24.13+117.97</f>
        <v>2728.5899999999997</v>
      </c>
      <c r="D42">
        <f>1387.31+25.76+1173.42+24.13+117.97</f>
        <v>2728.5899999999997</v>
      </c>
      <c r="E42" t="s">
        <v>192</v>
      </c>
      <c r="F42" t="s">
        <v>364</v>
      </c>
    </row>
    <row r="43" spans="1:6" ht="12.75" x14ac:dyDescent="0.2">
      <c r="A43">
        <v>40</v>
      </c>
      <c r="B43" t="s">
        <v>331</v>
      </c>
      <c r="C43">
        <f>2035.44+246.72+3281.33+38.28+187.17</f>
        <v>5788.94</v>
      </c>
      <c r="D43">
        <f>2035.44+246.72+3281.33+38.28+187.17</f>
        <v>5788.94</v>
      </c>
      <c r="E43" t="s">
        <v>192</v>
      </c>
      <c r="F43" t="s">
        <v>364</v>
      </c>
    </row>
    <row r="44" spans="1:6" ht="12.75" x14ac:dyDescent="0.2">
      <c r="A44">
        <v>41</v>
      </c>
      <c r="B44" t="s">
        <v>331</v>
      </c>
      <c r="C44">
        <f>1788.81+216.83+2321.51+38.28+187.17</f>
        <v>4552.5999999999995</v>
      </c>
      <c r="D44">
        <f>1788.81+216.83+2321.51+38.28+187.17</f>
        <v>4552.5999999999995</v>
      </c>
      <c r="E44" t="s">
        <v>192</v>
      </c>
      <c r="F44" t="s">
        <v>364</v>
      </c>
    </row>
    <row r="45" spans="1:6" ht="12.75" x14ac:dyDescent="0.2">
      <c r="A45">
        <v>42</v>
      </c>
      <c r="B45" t="s">
        <v>331</v>
      </c>
      <c r="C45">
        <f>1788.81+216.83+2321.51+38.28+187.17</f>
        <v>4552.5999999999995</v>
      </c>
      <c r="D45">
        <f>1788.81+216.83+2321.51+38.28+187.17</f>
        <v>4552.5999999999995</v>
      </c>
      <c r="E45" t="s">
        <v>192</v>
      </c>
      <c r="F45" t="s">
        <v>364</v>
      </c>
    </row>
    <row r="46" spans="1:6" ht="12.75" x14ac:dyDescent="0.2">
      <c r="A46">
        <v>43</v>
      </c>
      <c r="B46" t="s">
        <v>331</v>
      </c>
      <c r="C46">
        <f>2328.36+282.23+1783.63+38.28+187.17</f>
        <v>4619.67</v>
      </c>
      <c r="D46">
        <f>2328.36+282.23+1783.63+38.28+187.17</f>
        <v>4619.67</v>
      </c>
      <c r="E46" t="s">
        <v>192</v>
      </c>
      <c r="F46" t="s">
        <v>364</v>
      </c>
    </row>
    <row r="47" spans="1:6" ht="12.75" x14ac:dyDescent="0.2">
      <c r="A47">
        <v>44</v>
      </c>
      <c r="B47" t="s">
        <v>331</v>
      </c>
      <c r="C47">
        <f>1475.97+178.91+2633.18+38.28+187.17</f>
        <v>4513.5099999999993</v>
      </c>
      <c r="D47">
        <f>1475.97+178.91+2633.18+38.28+187.17</f>
        <v>4513.5099999999993</v>
      </c>
      <c r="E47" t="s">
        <v>192</v>
      </c>
      <c r="F47" t="s">
        <v>364</v>
      </c>
    </row>
    <row r="48" spans="1:6" ht="12.75" x14ac:dyDescent="0.2">
      <c r="A48">
        <v>45</v>
      </c>
      <c r="B48" t="s">
        <v>331</v>
      </c>
      <c r="C48">
        <f>1067.36+34.55+2759.85+27.84+136.12</f>
        <v>4025.72</v>
      </c>
      <c r="D48">
        <f>1067.36+34.55+2759.85+27.84+136.12</f>
        <v>4025.72</v>
      </c>
      <c r="E48" t="s">
        <v>192</v>
      </c>
      <c r="F48" t="s">
        <v>364</v>
      </c>
    </row>
    <row r="49" spans="1:6" ht="12.75" x14ac:dyDescent="0.2">
      <c r="A49">
        <v>46</v>
      </c>
      <c r="B49" t="s">
        <v>331</v>
      </c>
      <c r="C49">
        <f>2575.24+388.29+7801.41+38.28+187.17</f>
        <v>10990.39</v>
      </c>
      <c r="D49">
        <f>2575.24+388.29+7801.41+38.28+187.17</f>
        <v>10990.39</v>
      </c>
      <c r="E49" t="s">
        <v>192</v>
      </c>
      <c r="F49" t="s">
        <v>364</v>
      </c>
    </row>
    <row r="50" spans="1:6" ht="12.75" x14ac:dyDescent="0.2">
      <c r="A50">
        <v>47</v>
      </c>
      <c r="B50" t="s">
        <v>331</v>
      </c>
      <c r="C50">
        <f>1475.97+178.91+3839.97+38.28+187.17</f>
        <v>5720.3</v>
      </c>
      <c r="D50">
        <f>1475.97+178.91+3839.97+38.28+187.17</f>
        <v>5720.3</v>
      </c>
      <c r="E50" t="s">
        <v>192</v>
      </c>
      <c r="F50" t="s">
        <v>364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topLeftCell="A3" zoomScale="85" zoomScaleNormal="85" workbookViewId="0">
      <selection activeCell="C36" sqref="C36"/>
    </sheetView>
  </sheetViews>
  <sheetFormatPr baseColWidth="10" defaultColWidth="8.7109375" defaultRowHeight="15" customHeight="1" x14ac:dyDescent="0.2"/>
  <cols>
    <col min="1" max="1" width="3.42578125" customWidth="1"/>
    <col min="2" max="2" width="58.42578125" customWidth="1"/>
    <col min="3" max="3" width="59.140625" customWidth="1"/>
  </cols>
  <sheetData>
    <row r="1" spans="1:3" ht="12.75" hidden="1" x14ac:dyDescent="0.2">
      <c r="B1" t="s">
        <v>10</v>
      </c>
      <c r="C1" t="s">
        <v>7</v>
      </c>
    </row>
    <row r="2" spans="1:3" ht="12.75" hidden="1" x14ac:dyDescent="0.2">
      <c r="B2" t="s">
        <v>193</v>
      </c>
      <c r="C2" t="s">
        <v>194</v>
      </c>
    </row>
    <row r="3" spans="1:3" ht="30" x14ac:dyDescent="0.25">
      <c r="A3" s="4" t="s">
        <v>186</v>
      </c>
      <c r="B3" s="4" t="s">
        <v>195</v>
      </c>
      <c r="C3" s="4" t="s">
        <v>196</v>
      </c>
    </row>
    <row r="4" spans="1:3" ht="12.75" x14ac:dyDescent="0.2">
      <c r="A4">
        <v>1</v>
      </c>
      <c r="B4" t="s">
        <v>197</v>
      </c>
      <c r="C4" t="s">
        <v>198</v>
      </c>
    </row>
    <row r="5" spans="1:3" ht="12.75" x14ac:dyDescent="0.2">
      <c r="A5">
        <v>2</v>
      </c>
      <c r="B5" t="s">
        <v>197</v>
      </c>
      <c r="C5" t="s">
        <v>198</v>
      </c>
    </row>
    <row r="6" spans="1:3" ht="12.75" x14ac:dyDescent="0.2">
      <c r="A6">
        <v>3</v>
      </c>
      <c r="B6" t="s">
        <v>197</v>
      </c>
      <c r="C6" t="s">
        <v>198</v>
      </c>
    </row>
    <row r="7" spans="1:3" ht="12.75" x14ac:dyDescent="0.2">
      <c r="A7">
        <v>4</v>
      </c>
      <c r="B7" t="s">
        <v>197</v>
      </c>
      <c r="C7" t="s">
        <v>198</v>
      </c>
    </row>
    <row r="8" spans="1:3" ht="12.75" x14ac:dyDescent="0.2">
      <c r="A8">
        <v>5</v>
      </c>
      <c r="B8" t="s">
        <v>197</v>
      </c>
      <c r="C8" t="s">
        <v>198</v>
      </c>
    </row>
    <row r="9" spans="1:3" ht="12.75" x14ac:dyDescent="0.2">
      <c r="A9">
        <v>6</v>
      </c>
      <c r="B9" t="s">
        <v>197</v>
      </c>
      <c r="C9" t="s">
        <v>198</v>
      </c>
    </row>
    <row r="10" spans="1:3" ht="12.75" x14ac:dyDescent="0.2">
      <c r="A10">
        <v>7</v>
      </c>
      <c r="B10" t="s">
        <v>197</v>
      </c>
      <c r="C10" t="s">
        <v>198</v>
      </c>
    </row>
    <row r="11" spans="1:3" ht="12.75" x14ac:dyDescent="0.2">
      <c r="A11">
        <v>8</v>
      </c>
      <c r="B11" t="s">
        <v>197</v>
      </c>
      <c r="C11" t="s">
        <v>198</v>
      </c>
    </row>
    <row r="12" spans="1:3" ht="12.75" x14ac:dyDescent="0.2">
      <c r="A12">
        <v>9</v>
      </c>
      <c r="B12" t="s">
        <v>197</v>
      </c>
      <c r="C12" t="s">
        <v>198</v>
      </c>
    </row>
    <row r="13" spans="1:3" ht="12.75" x14ac:dyDescent="0.2">
      <c r="A13">
        <v>10</v>
      </c>
      <c r="B13" t="s">
        <v>197</v>
      </c>
      <c r="C13" t="s">
        <v>198</v>
      </c>
    </row>
    <row r="14" spans="1:3" ht="12.75" x14ac:dyDescent="0.2">
      <c r="A14">
        <v>11</v>
      </c>
      <c r="B14" t="s">
        <v>197</v>
      </c>
      <c r="C14" t="s">
        <v>198</v>
      </c>
    </row>
    <row r="15" spans="1:3" ht="12.75" x14ac:dyDescent="0.2">
      <c r="A15">
        <v>12</v>
      </c>
      <c r="B15" t="s">
        <v>197</v>
      </c>
      <c r="C15" t="s">
        <v>198</v>
      </c>
    </row>
    <row r="16" spans="1:3" ht="12.75" x14ac:dyDescent="0.2">
      <c r="A16">
        <v>13</v>
      </c>
      <c r="B16" t="s">
        <v>197</v>
      </c>
      <c r="C16" t="s">
        <v>198</v>
      </c>
    </row>
    <row r="17" spans="1:3" ht="12.75" x14ac:dyDescent="0.2">
      <c r="A17">
        <v>14</v>
      </c>
      <c r="B17" t="s">
        <v>197</v>
      </c>
      <c r="C17" t="s">
        <v>198</v>
      </c>
    </row>
    <row r="18" spans="1:3" ht="12.75" x14ac:dyDescent="0.2">
      <c r="A18">
        <v>15</v>
      </c>
      <c r="B18" t="s">
        <v>197</v>
      </c>
      <c r="C18" t="s">
        <v>198</v>
      </c>
    </row>
    <row r="19" spans="1:3" ht="12.75" x14ac:dyDescent="0.2">
      <c r="A19">
        <v>16</v>
      </c>
      <c r="B19" t="s">
        <v>197</v>
      </c>
      <c r="C19" t="s">
        <v>198</v>
      </c>
    </row>
    <row r="20" spans="1:3" ht="12.75" x14ac:dyDescent="0.2">
      <c r="A20">
        <v>17</v>
      </c>
      <c r="B20" t="s">
        <v>197</v>
      </c>
      <c r="C20" t="s">
        <v>198</v>
      </c>
    </row>
    <row r="21" spans="1:3" ht="12.75" x14ac:dyDescent="0.2">
      <c r="A21">
        <v>18</v>
      </c>
      <c r="B21" t="s">
        <v>197</v>
      </c>
      <c r="C21" t="s">
        <v>198</v>
      </c>
    </row>
    <row r="22" spans="1:3" ht="12.75" x14ac:dyDescent="0.2">
      <c r="A22">
        <v>19</v>
      </c>
      <c r="B22" t="s">
        <v>197</v>
      </c>
      <c r="C22" t="s">
        <v>198</v>
      </c>
    </row>
    <row r="23" spans="1:3" ht="12.75" x14ac:dyDescent="0.2">
      <c r="A23">
        <v>20</v>
      </c>
      <c r="B23" t="s">
        <v>197</v>
      </c>
      <c r="C23" t="s">
        <v>198</v>
      </c>
    </row>
    <row r="24" spans="1:3" ht="12.75" x14ac:dyDescent="0.2">
      <c r="A24">
        <v>21</v>
      </c>
      <c r="B24" t="s">
        <v>197</v>
      </c>
      <c r="C24" t="s">
        <v>198</v>
      </c>
    </row>
    <row r="25" spans="1:3" ht="12.75" x14ac:dyDescent="0.2">
      <c r="A25">
        <v>22</v>
      </c>
      <c r="B25" t="s">
        <v>197</v>
      </c>
      <c r="C25" t="s">
        <v>198</v>
      </c>
    </row>
    <row r="26" spans="1:3" ht="12.75" x14ac:dyDescent="0.2">
      <c r="A26">
        <v>23</v>
      </c>
      <c r="B26" t="s">
        <v>197</v>
      </c>
      <c r="C26" t="s">
        <v>198</v>
      </c>
    </row>
    <row r="27" spans="1:3" ht="12.75" x14ac:dyDescent="0.2">
      <c r="A27">
        <v>24</v>
      </c>
      <c r="B27" t="s">
        <v>197</v>
      </c>
      <c r="C27" t="s">
        <v>198</v>
      </c>
    </row>
    <row r="28" spans="1:3" ht="12.75" x14ac:dyDescent="0.2">
      <c r="A28">
        <v>25</v>
      </c>
      <c r="B28" t="s">
        <v>197</v>
      </c>
      <c r="C28" t="s">
        <v>198</v>
      </c>
    </row>
    <row r="29" spans="1:3" ht="12.75" x14ac:dyDescent="0.2">
      <c r="A29">
        <v>26</v>
      </c>
      <c r="B29" t="s">
        <v>197</v>
      </c>
      <c r="C29" t="s">
        <v>198</v>
      </c>
    </row>
    <row r="30" spans="1:3" ht="12.75" x14ac:dyDescent="0.2">
      <c r="A30">
        <v>27</v>
      </c>
      <c r="B30" t="s">
        <v>197</v>
      </c>
      <c r="C30" t="s">
        <v>198</v>
      </c>
    </row>
    <row r="31" spans="1:3" ht="12.75" x14ac:dyDescent="0.2">
      <c r="A31">
        <v>28</v>
      </c>
      <c r="B31" t="s">
        <v>197</v>
      </c>
      <c r="C31" t="s">
        <v>198</v>
      </c>
    </row>
    <row r="32" spans="1:3" ht="12.75" x14ac:dyDescent="0.2">
      <c r="A32">
        <v>29</v>
      </c>
      <c r="B32" t="s">
        <v>197</v>
      </c>
      <c r="C32" t="s">
        <v>198</v>
      </c>
    </row>
    <row r="33" spans="1:3" ht="12.75" x14ac:dyDescent="0.2">
      <c r="A33">
        <v>30</v>
      </c>
      <c r="B33" t="s">
        <v>197</v>
      </c>
      <c r="C33" t="s">
        <v>198</v>
      </c>
    </row>
    <row r="34" spans="1:3" ht="12.75" x14ac:dyDescent="0.2">
      <c r="A34">
        <v>31</v>
      </c>
      <c r="B34" t="s">
        <v>197</v>
      </c>
      <c r="C34" t="s">
        <v>198</v>
      </c>
    </row>
    <row r="35" spans="1:3" ht="12.75" x14ac:dyDescent="0.2">
      <c r="A35">
        <v>32</v>
      </c>
      <c r="B35" t="s">
        <v>197</v>
      </c>
      <c r="C35" t="s">
        <v>198</v>
      </c>
    </row>
    <row r="36" spans="1:3" ht="12.75" x14ac:dyDescent="0.2">
      <c r="A36">
        <v>33</v>
      </c>
      <c r="B36" t="s">
        <v>197</v>
      </c>
      <c r="C36" t="s">
        <v>198</v>
      </c>
    </row>
    <row r="37" spans="1:3" ht="12.75" x14ac:dyDescent="0.2">
      <c r="A37">
        <v>34</v>
      </c>
      <c r="B37" t="s">
        <v>197</v>
      </c>
      <c r="C37" t="s">
        <v>198</v>
      </c>
    </row>
    <row r="38" spans="1:3" ht="12.75" x14ac:dyDescent="0.2">
      <c r="A38">
        <v>35</v>
      </c>
      <c r="B38" t="s">
        <v>197</v>
      </c>
      <c r="C38" t="s">
        <v>198</v>
      </c>
    </row>
    <row r="39" spans="1:3" ht="12.75" x14ac:dyDescent="0.2">
      <c r="A39">
        <v>36</v>
      </c>
      <c r="B39" t="s">
        <v>197</v>
      </c>
      <c r="C39" t="s">
        <v>198</v>
      </c>
    </row>
    <row r="40" spans="1:3" ht="12.75" x14ac:dyDescent="0.2">
      <c r="A40">
        <v>37</v>
      </c>
      <c r="B40" t="s">
        <v>197</v>
      </c>
      <c r="C40" t="s">
        <v>198</v>
      </c>
    </row>
    <row r="41" spans="1:3" ht="12.75" x14ac:dyDescent="0.2">
      <c r="A41">
        <v>38</v>
      </c>
      <c r="B41" t="s">
        <v>197</v>
      </c>
      <c r="C41" t="s">
        <v>198</v>
      </c>
    </row>
    <row r="42" spans="1:3" ht="12.75" x14ac:dyDescent="0.2">
      <c r="A42">
        <v>39</v>
      </c>
      <c r="B42" t="s">
        <v>197</v>
      </c>
      <c r="C42" t="s">
        <v>198</v>
      </c>
    </row>
    <row r="43" spans="1:3" ht="12.75" x14ac:dyDescent="0.2">
      <c r="A43">
        <v>40</v>
      </c>
      <c r="B43" t="s">
        <v>197</v>
      </c>
      <c r="C43" t="s">
        <v>198</v>
      </c>
    </row>
    <row r="44" spans="1:3" ht="12.75" x14ac:dyDescent="0.2">
      <c r="A44">
        <v>41</v>
      </c>
      <c r="B44" t="s">
        <v>197</v>
      </c>
      <c r="C44" t="s">
        <v>198</v>
      </c>
    </row>
    <row r="45" spans="1:3" ht="12.75" x14ac:dyDescent="0.2">
      <c r="A45">
        <v>42</v>
      </c>
      <c r="B45" t="s">
        <v>197</v>
      </c>
      <c r="C45" t="s">
        <v>198</v>
      </c>
    </row>
    <row r="46" spans="1:3" ht="12.75" x14ac:dyDescent="0.2">
      <c r="A46">
        <v>43</v>
      </c>
      <c r="B46" t="s">
        <v>197</v>
      </c>
      <c r="C46" t="s">
        <v>198</v>
      </c>
    </row>
    <row r="47" spans="1:3" ht="12.75" x14ac:dyDescent="0.2">
      <c r="A47">
        <v>44</v>
      </c>
      <c r="B47" t="s">
        <v>197</v>
      </c>
      <c r="C47" t="s">
        <v>198</v>
      </c>
    </row>
    <row r="48" spans="1:3" ht="12.75" x14ac:dyDescent="0.2">
      <c r="A48">
        <v>45</v>
      </c>
      <c r="B48" t="s">
        <v>197</v>
      </c>
      <c r="C48" t="s">
        <v>198</v>
      </c>
    </row>
    <row r="49" spans="1:3" ht="12.75" x14ac:dyDescent="0.2">
      <c r="A49">
        <v>46</v>
      </c>
      <c r="B49" t="s">
        <v>197</v>
      </c>
      <c r="C49" t="s">
        <v>198</v>
      </c>
    </row>
    <row r="50" spans="1:3" ht="12.75" x14ac:dyDescent="0.2">
      <c r="A50">
        <v>47</v>
      </c>
      <c r="B50" t="s">
        <v>197</v>
      </c>
      <c r="C50" t="s">
        <v>198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0"/>
  <sheetViews>
    <sheetView topLeftCell="A3" zoomScaleNormal="100" workbookViewId="0">
      <selection activeCell="D4" sqref="D4"/>
    </sheetView>
  </sheetViews>
  <sheetFormatPr baseColWidth="10" defaultColWidth="8.7109375" defaultRowHeight="15" customHeight="1" x14ac:dyDescent="0.2"/>
  <cols>
    <col min="1" max="1" width="3.42578125" customWidth="1"/>
    <col min="2" max="2" width="32.85546875" customWidth="1"/>
    <col min="3" max="3" width="30.28515625" customWidth="1"/>
    <col min="4" max="4" width="29.28515625" customWidth="1"/>
    <col min="5" max="5" width="34" customWidth="1"/>
    <col min="6" max="6" width="30.42578125" customWidth="1"/>
  </cols>
  <sheetData>
    <row r="1" spans="1:6" ht="12.75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t="12.75" hidden="1" x14ac:dyDescent="0.2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4" t="s">
        <v>186</v>
      </c>
      <c r="B3" s="4" t="s">
        <v>204</v>
      </c>
      <c r="C3" s="4" t="s">
        <v>205</v>
      </c>
      <c r="D3" s="4" t="s">
        <v>206</v>
      </c>
      <c r="E3" s="4" t="s">
        <v>207</v>
      </c>
      <c r="F3" s="4" t="s">
        <v>208</v>
      </c>
    </row>
    <row r="4" spans="1:6" ht="12.75" x14ac:dyDescent="0.2">
      <c r="A4">
        <v>1</v>
      </c>
      <c r="B4" t="s">
        <v>209</v>
      </c>
      <c r="C4">
        <v>18084.349999999999</v>
      </c>
      <c r="D4">
        <v>13946.37</v>
      </c>
      <c r="E4" t="s">
        <v>210</v>
      </c>
      <c r="F4" t="s">
        <v>211</v>
      </c>
    </row>
    <row r="5" spans="1:6" ht="12.75" x14ac:dyDescent="0.2">
      <c r="A5">
        <v>2</v>
      </c>
      <c r="B5" t="s">
        <v>209</v>
      </c>
      <c r="C5">
        <v>5188.46</v>
      </c>
      <c r="D5">
        <v>4489.34</v>
      </c>
      <c r="E5" t="s">
        <v>210</v>
      </c>
      <c r="F5" t="s">
        <v>211</v>
      </c>
    </row>
    <row r="6" spans="1:6" ht="12.75" x14ac:dyDescent="0.2">
      <c r="A6">
        <v>3</v>
      </c>
      <c r="B6" t="s">
        <v>209</v>
      </c>
      <c r="C6">
        <v>4782.46</v>
      </c>
      <c r="D6">
        <v>2449.4</v>
      </c>
      <c r="E6" t="s">
        <v>210</v>
      </c>
      <c r="F6" t="s">
        <v>211</v>
      </c>
    </row>
    <row r="7" spans="1:6" ht="12.75" x14ac:dyDescent="0.2">
      <c r="A7">
        <v>4</v>
      </c>
      <c r="B7" t="s">
        <v>209</v>
      </c>
      <c r="C7">
        <v>4730</v>
      </c>
      <c r="D7">
        <v>4438</v>
      </c>
      <c r="E7" t="s">
        <v>210</v>
      </c>
      <c r="F7" t="s">
        <v>211</v>
      </c>
    </row>
    <row r="8" spans="1:6" ht="12.75" x14ac:dyDescent="0.2">
      <c r="A8">
        <v>5</v>
      </c>
      <c r="B8" t="s">
        <v>209</v>
      </c>
      <c r="C8">
        <v>4730</v>
      </c>
      <c r="D8">
        <v>4238</v>
      </c>
      <c r="E8" t="s">
        <v>210</v>
      </c>
      <c r="F8" t="s">
        <v>211</v>
      </c>
    </row>
    <row r="9" spans="1:6" ht="12.75" x14ac:dyDescent="0.2">
      <c r="A9">
        <v>6</v>
      </c>
      <c r="B9" t="s">
        <v>209</v>
      </c>
      <c r="C9">
        <v>4730</v>
      </c>
      <c r="D9">
        <v>3448.13</v>
      </c>
      <c r="E9" t="s">
        <v>210</v>
      </c>
      <c r="F9" t="s">
        <v>211</v>
      </c>
    </row>
    <row r="10" spans="1:6" ht="12.75" x14ac:dyDescent="0.2">
      <c r="A10">
        <v>7</v>
      </c>
      <c r="B10" t="s">
        <v>209</v>
      </c>
      <c r="C10">
        <v>4730</v>
      </c>
      <c r="D10">
        <v>3930.89</v>
      </c>
      <c r="E10" t="s">
        <v>210</v>
      </c>
      <c r="F10" t="s">
        <v>211</v>
      </c>
    </row>
    <row r="11" spans="1:6" ht="12.75" x14ac:dyDescent="0.2">
      <c r="A11">
        <v>8</v>
      </c>
      <c r="B11" t="s">
        <v>209</v>
      </c>
      <c r="C11">
        <v>11111.02</v>
      </c>
      <c r="D11">
        <v>8954.48</v>
      </c>
      <c r="E11" t="s">
        <v>210</v>
      </c>
      <c r="F11" t="s">
        <v>211</v>
      </c>
    </row>
    <row r="12" spans="1:6" ht="12.75" x14ac:dyDescent="0.2">
      <c r="A12">
        <v>9</v>
      </c>
      <c r="B12" t="s">
        <v>209</v>
      </c>
      <c r="C12">
        <v>4730</v>
      </c>
      <c r="D12">
        <v>3985.37</v>
      </c>
      <c r="E12" t="s">
        <v>210</v>
      </c>
      <c r="F12" t="s">
        <v>211</v>
      </c>
    </row>
    <row r="13" spans="1:6" ht="12.75" x14ac:dyDescent="0.2">
      <c r="A13">
        <v>10</v>
      </c>
      <c r="B13" t="s">
        <v>209</v>
      </c>
      <c r="C13">
        <v>11465</v>
      </c>
      <c r="D13">
        <v>8881.92</v>
      </c>
      <c r="E13" t="s">
        <v>210</v>
      </c>
      <c r="F13" t="s">
        <v>211</v>
      </c>
    </row>
    <row r="14" spans="1:6" ht="12.75" x14ac:dyDescent="0.2">
      <c r="A14">
        <v>11</v>
      </c>
      <c r="B14" t="s">
        <v>209</v>
      </c>
      <c r="C14">
        <v>4730</v>
      </c>
      <c r="D14">
        <v>3195.77</v>
      </c>
      <c r="E14" t="s">
        <v>210</v>
      </c>
      <c r="F14" t="s">
        <v>211</v>
      </c>
    </row>
    <row r="15" spans="1:6" ht="12.75" x14ac:dyDescent="0.2">
      <c r="A15">
        <v>12</v>
      </c>
      <c r="B15" t="s">
        <v>209</v>
      </c>
      <c r="C15">
        <v>4730</v>
      </c>
      <c r="D15">
        <v>3855.85</v>
      </c>
      <c r="E15" t="s">
        <v>210</v>
      </c>
      <c r="F15" t="s">
        <v>211</v>
      </c>
    </row>
    <row r="16" spans="1:6" ht="12.75" x14ac:dyDescent="0.2">
      <c r="A16">
        <v>13</v>
      </c>
      <c r="B16" t="s">
        <v>209</v>
      </c>
      <c r="C16">
        <v>4730</v>
      </c>
      <c r="D16">
        <v>2195.84</v>
      </c>
      <c r="E16" t="s">
        <v>210</v>
      </c>
      <c r="F16" t="s">
        <v>211</v>
      </c>
    </row>
    <row r="17" spans="1:6" ht="12.75" x14ac:dyDescent="0.2">
      <c r="A17">
        <v>14</v>
      </c>
      <c r="B17" t="s">
        <v>209</v>
      </c>
      <c r="C17">
        <v>4730</v>
      </c>
      <c r="D17">
        <v>3629.52</v>
      </c>
      <c r="E17" t="s">
        <v>210</v>
      </c>
      <c r="F17" t="s">
        <v>211</v>
      </c>
    </row>
    <row r="18" spans="1:6" ht="12.75" x14ac:dyDescent="0.2">
      <c r="A18">
        <v>15</v>
      </c>
      <c r="B18" t="s">
        <v>209</v>
      </c>
      <c r="C18">
        <v>4730</v>
      </c>
      <c r="D18">
        <v>3116.6</v>
      </c>
      <c r="E18" t="s">
        <v>210</v>
      </c>
      <c r="F18" t="s">
        <v>211</v>
      </c>
    </row>
    <row r="19" spans="1:6" ht="12.75" x14ac:dyDescent="0.2">
      <c r="A19">
        <v>16</v>
      </c>
      <c r="B19" t="s">
        <v>209</v>
      </c>
      <c r="C19">
        <v>4730</v>
      </c>
      <c r="D19">
        <v>3338.93</v>
      </c>
      <c r="E19" t="s">
        <v>210</v>
      </c>
      <c r="F19" t="s">
        <v>211</v>
      </c>
    </row>
    <row r="20" spans="1:6" ht="12.75" x14ac:dyDescent="0.2">
      <c r="A20">
        <v>17</v>
      </c>
      <c r="B20" t="s">
        <v>209</v>
      </c>
      <c r="C20">
        <v>5314.36</v>
      </c>
      <c r="D20">
        <v>4577.63</v>
      </c>
      <c r="E20" t="s">
        <v>210</v>
      </c>
      <c r="F20" t="s">
        <v>211</v>
      </c>
    </row>
    <row r="21" spans="1:6" ht="12.75" x14ac:dyDescent="0.2">
      <c r="A21">
        <v>18</v>
      </c>
      <c r="B21" t="s">
        <v>209</v>
      </c>
      <c r="C21">
        <v>6954.4549999999999</v>
      </c>
      <c r="D21">
        <v>5633.69</v>
      </c>
      <c r="E21" t="s">
        <v>210</v>
      </c>
      <c r="F21" t="s">
        <v>211</v>
      </c>
    </row>
    <row r="22" spans="1:6" ht="12.75" x14ac:dyDescent="0.2">
      <c r="A22">
        <v>19</v>
      </c>
      <c r="B22" t="s">
        <v>209</v>
      </c>
      <c r="C22">
        <v>4851.3100000000004</v>
      </c>
      <c r="D22">
        <v>3817.55</v>
      </c>
      <c r="E22" t="s">
        <v>210</v>
      </c>
      <c r="F22" t="s">
        <v>211</v>
      </c>
    </row>
    <row r="23" spans="1:6" ht="12.75" x14ac:dyDescent="0.2">
      <c r="A23">
        <v>20</v>
      </c>
      <c r="B23" t="s">
        <v>209</v>
      </c>
      <c r="C23">
        <v>4320.0550000000003</v>
      </c>
      <c r="D23">
        <v>5001.57</v>
      </c>
      <c r="E23" t="s">
        <v>210</v>
      </c>
      <c r="F23" t="s">
        <v>211</v>
      </c>
    </row>
    <row r="24" spans="1:6" ht="12.75" x14ac:dyDescent="0.2">
      <c r="A24">
        <v>21</v>
      </c>
      <c r="B24" t="s">
        <v>209</v>
      </c>
      <c r="C24">
        <v>4816.16</v>
      </c>
      <c r="D24">
        <v>3424.4</v>
      </c>
      <c r="E24" t="s">
        <v>210</v>
      </c>
      <c r="F24" t="s">
        <v>211</v>
      </c>
    </row>
    <row r="25" spans="1:6" ht="12.75" x14ac:dyDescent="0.2">
      <c r="A25">
        <v>22</v>
      </c>
      <c r="B25" t="s">
        <v>209</v>
      </c>
      <c r="C25">
        <v>11346.86</v>
      </c>
      <c r="D25">
        <v>4197.72</v>
      </c>
      <c r="E25" t="s">
        <v>210</v>
      </c>
      <c r="F25" t="s">
        <v>211</v>
      </c>
    </row>
    <row r="26" spans="1:6" ht="12.75" x14ac:dyDescent="0.2">
      <c r="A26">
        <v>23</v>
      </c>
      <c r="B26" t="s">
        <v>209</v>
      </c>
      <c r="C26">
        <v>4730</v>
      </c>
      <c r="D26">
        <v>2602.2800000000002</v>
      </c>
      <c r="E26" t="s">
        <v>210</v>
      </c>
      <c r="F26" t="s">
        <v>211</v>
      </c>
    </row>
    <row r="27" spans="1:6" ht="12.75" x14ac:dyDescent="0.2">
      <c r="A27">
        <v>24</v>
      </c>
      <c r="B27" t="s">
        <v>209</v>
      </c>
      <c r="C27">
        <v>9085.56</v>
      </c>
      <c r="D27">
        <v>2934.87</v>
      </c>
      <c r="E27" t="s">
        <v>210</v>
      </c>
      <c r="F27" t="s">
        <v>211</v>
      </c>
    </row>
    <row r="28" spans="1:6" ht="12.75" x14ac:dyDescent="0.2">
      <c r="A28">
        <v>25</v>
      </c>
      <c r="B28" t="s">
        <v>209</v>
      </c>
      <c r="C28">
        <v>4730</v>
      </c>
      <c r="D28">
        <v>4088.35</v>
      </c>
      <c r="E28" t="s">
        <v>210</v>
      </c>
      <c r="F28" t="s">
        <v>211</v>
      </c>
    </row>
    <row r="29" spans="1:6" ht="12.75" x14ac:dyDescent="0.2">
      <c r="A29">
        <v>26</v>
      </c>
      <c r="B29" t="s">
        <v>209</v>
      </c>
      <c r="C29">
        <v>4783.75</v>
      </c>
      <c r="D29">
        <v>3902.74</v>
      </c>
      <c r="E29" t="s">
        <v>210</v>
      </c>
      <c r="F29" t="s">
        <v>211</v>
      </c>
    </row>
    <row r="30" spans="1:6" ht="12.75" x14ac:dyDescent="0.2">
      <c r="A30">
        <v>27</v>
      </c>
      <c r="B30" t="s">
        <v>209</v>
      </c>
      <c r="C30">
        <v>4730</v>
      </c>
      <c r="D30">
        <v>227.92500000000001</v>
      </c>
      <c r="E30" t="s">
        <v>210</v>
      </c>
      <c r="F30" t="s">
        <v>211</v>
      </c>
    </row>
    <row r="31" spans="1:6" ht="12.75" x14ac:dyDescent="0.2">
      <c r="A31">
        <v>28</v>
      </c>
      <c r="B31" t="s">
        <v>209</v>
      </c>
      <c r="C31">
        <v>5566.16</v>
      </c>
      <c r="D31">
        <v>4273.1400000000003</v>
      </c>
      <c r="E31" t="s">
        <v>210</v>
      </c>
      <c r="F31" t="s">
        <v>211</v>
      </c>
    </row>
    <row r="32" spans="1:6" ht="12.75" x14ac:dyDescent="0.2">
      <c r="A32">
        <v>29</v>
      </c>
      <c r="B32" t="s">
        <v>209</v>
      </c>
      <c r="C32">
        <v>2365</v>
      </c>
      <c r="D32">
        <v>4138.96</v>
      </c>
      <c r="E32" t="s">
        <v>210</v>
      </c>
      <c r="F32" t="s">
        <v>211</v>
      </c>
    </row>
    <row r="33" spans="1:6" ht="12.75" x14ac:dyDescent="0.2">
      <c r="A33">
        <v>30</v>
      </c>
      <c r="B33" t="s">
        <v>209</v>
      </c>
      <c r="C33">
        <v>4730</v>
      </c>
      <c r="D33">
        <v>4055.85</v>
      </c>
      <c r="E33" t="s">
        <v>210</v>
      </c>
      <c r="F33" t="s">
        <v>211</v>
      </c>
    </row>
    <row r="34" spans="1:6" ht="12.75" x14ac:dyDescent="0.2">
      <c r="A34">
        <v>31</v>
      </c>
      <c r="B34" t="s">
        <v>209</v>
      </c>
      <c r="C34">
        <v>9725.2900000000009</v>
      </c>
      <c r="D34">
        <v>6757.81</v>
      </c>
      <c r="E34" t="s">
        <v>210</v>
      </c>
      <c r="F34" t="s">
        <v>211</v>
      </c>
    </row>
    <row r="35" spans="1:6" ht="12.75" x14ac:dyDescent="0.2">
      <c r="A35">
        <v>32</v>
      </c>
      <c r="B35" t="s">
        <v>209</v>
      </c>
      <c r="C35">
        <v>4730</v>
      </c>
      <c r="D35">
        <v>3655.43</v>
      </c>
      <c r="E35" t="s">
        <v>210</v>
      </c>
      <c r="F35" t="s">
        <v>211</v>
      </c>
    </row>
    <row r="36" spans="1:6" ht="12.75" x14ac:dyDescent="0.2">
      <c r="A36">
        <v>33</v>
      </c>
      <c r="B36" t="s">
        <v>209</v>
      </c>
      <c r="C36">
        <v>4730</v>
      </c>
      <c r="D36">
        <v>4397.67</v>
      </c>
      <c r="E36" t="s">
        <v>210</v>
      </c>
      <c r="F36" t="s">
        <v>211</v>
      </c>
    </row>
    <row r="37" spans="1:6" ht="12.75" x14ac:dyDescent="0.2">
      <c r="A37">
        <v>34</v>
      </c>
      <c r="B37" t="s">
        <v>209</v>
      </c>
      <c r="C37">
        <v>4730</v>
      </c>
      <c r="D37">
        <v>4055.85</v>
      </c>
      <c r="E37" t="s">
        <v>210</v>
      </c>
      <c r="F37" t="s">
        <v>211</v>
      </c>
    </row>
    <row r="38" spans="1:6" ht="12.75" x14ac:dyDescent="0.2">
      <c r="A38">
        <v>35</v>
      </c>
      <c r="B38" t="s">
        <v>209</v>
      </c>
      <c r="C38">
        <v>4730</v>
      </c>
      <c r="D38">
        <v>2359.6999999999998</v>
      </c>
      <c r="E38" t="s">
        <v>210</v>
      </c>
      <c r="F38" t="s">
        <v>211</v>
      </c>
    </row>
    <row r="39" spans="1:6" ht="12.75" x14ac:dyDescent="0.2">
      <c r="A39">
        <v>36</v>
      </c>
      <c r="B39" t="s">
        <v>209</v>
      </c>
      <c r="C39">
        <v>5629.36</v>
      </c>
      <c r="D39">
        <v>4618.2299999999996</v>
      </c>
      <c r="E39" t="s">
        <v>210</v>
      </c>
      <c r="F39" t="s">
        <v>211</v>
      </c>
    </row>
    <row r="40" spans="1:6" ht="12.75" x14ac:dyDescent="0.2">
      <c r="A40">
        <v>37</v>
      </c>
      <c r="B40" t="s">
        <v>209</v>
      </c>
      <c r="C40">
        <v>5479.36</v>
      </c>
      <c r="D40">
        <v>4748.22</v>
      </c>
      <c r="E40" t="s">
        <v>210</v>
      </c>
      <c r="F40" t="s">
        <v>211</v>
      </c>
    </row>
    <row r="41" spans="1:6" ht="12.75" x14ac:dyDescent="0.2">
      <c r="A41">
        <v>38</v>
      </c>
      <c r="B41" t="s">
        <v>209</v>
      </c>
      <c r="C41">
        <v>5368.11</v>
      </c>
      <c r="D41">
        <v>1119.69</v>
      </c>
      <c r="E41" t="s">
        <v>210</v>
      </c>
      <c r="F41" t="s">
        <v>211</v>
      </c>
    </row>
    <row r="42" spans="1:6" ht="12.75" x14ac:dyDescent="0.2">
      <c r="A42">
        <v>39</v>
      </c>
      <c r="B42" t="s">
        <v>209</v>
      </c>
      <c r="C42">
        <v>4730</v>
      </c>
      <c r="D42">
        <v>4474.74</v>
      </c>
      <c r="E42" t="s">
        <v>210</v>
      </c>
      <c r="F42" t="s">
        <v>211</v>
      </c>
    </row>
    <row r="43" spans="1:6" ht="12.75" x14ac:dyDescent="0.2">
      <c r="A43">
        <v>40</v>
      </c>
      <c r="B43" t="s">
        <v>209</v>
      </c>
      <c r="C43">
        <v>4414.6499999999996</v>
      </c>
      <c r="D43">
        <v>4174.32</v>
      </c>
      <c r="E43" t="s">
        <v>210</v>
      </c>
      <c r="F43" t="s">
        <v>211</v>
      </c>
    </row>
    <row r="44" spans="1:6" ht="12.75" x14ac:dyDescent="0.2">
      <c r="A44">
        <v>41</v>
      </c>
      <c r="B44" t="s">
        <v>209</v>
      </c>
      <c r="C44">
        <v>4414.6499999999996</v>
      </c>
      <c r="D44">
        <v>4179.3</v>
      </c>
      <c r="E44" t="s">
        <v>210</v>
      </c>
      <c r="F44" t="s">
        <v>211</v>
      </c>
    </row>
    <row r="45" spans="1:6" ht="12.75" x14ac:dyDescent="0.2">
      <c r="A45">
        <v>42</v>
      </c>
      <c r="B45" t="s">
        <v>209</v>
      </c>
      <c r="C45">
        <v>4730</v>
      </c>
      <c r="D45">
        <v>4149.05</v>
      </c>
      <c r="E45" t="s">
        <v>210</v>
      </c>
      <c r="F45" t="s">
        <v>211</v>
      </c>
    </row>
    <row r="46" spans="1:6" ht="12.75" x14ac:dyDescent="0.2">
      <c r="A46">
        <v>43</v>
      </c>
      <c r="B46" t="s">
        <v>209</v>
      </c>
      <c r="C46">
        <v>4730</v>
      </c>
      <c r="D46">
        <v>3417.26</v>
      </c>
      <c r="E46" t="s">
        <v>210</v>
      </c>
      <c r="F46" t="s">
        <v>211</v>
      </c>
    </row>
    <row r="47" spans="1:6" ht="12.75" x14ac:dyDescent="0.2">
      <c r="A47">
        <v>44</v>
      </c>
      <c r="B47" t="s">
        <v>209</v>
      </c>
      <c r="C47">
        <v>4730</v>
      </c>
      <c r="D47">
        <v>4416.6000000000004</v>
      </c>
      <c r="E47" t="s">
        <v>210</v>
      </c>
      <c r="F47" t="s">
        <v>211</v>
      </c>
    </row>
    <row r="48" spans="1:6" ht="12.75" x14ac:dyDescent="0.2">
      <c r="A48">
        <v>45</v>
      </c>
      <c r="B48" t="s">
        <v>209</v>
      </c>
      <c r="C48">
        <v>4730</v>
      </c>
      <c r="D48">
        <v>2595.4299999999998</v>
      </c>
      <c r="E48" t="s">
        <v>210</v>
      </c>
      <c r="F48" t="s">
        <v>211</v>
      </c>
    </row>
    <row r="49" spans="1:6" ht="12.75" x14ac:dyDescent="0.2">
      <c r="A49">
        <v>46</v>
      </c>
      <c r="B49" t="s">
        <v>209</v>
      </c>
      <c r="C49">
        <v>4730</v>
      </c>
      <c r="D49">
        <v>2588</v>
      </c>
      <c r="E49" t="s">
        <v>210</v>
      </c>
      <c r="F49" t="s">
        <v>211</v>
      </c>
    </row>
    <row r="50" spans="1:6" ht="12.75" x14ac:dyDescent="0.2">
      <c r="A50">
        <v>47</v>
      </c>
      <c r="B50" t="s">
        <v>209</v>
      </c>
      <c r="C50">
        <v>4730</v>
      </c>
      <c r="D50">
        <v>4474.74</v>
      </c>
      <c r="E50" t="s">
        <v>210</v>
      </c>
      <c r="F50" t="s">
        <v>211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0"/>
  <sheetViews>
    <sheetView topLeftCell="A3" zoomScale="85" zoomScaleNormal="85" workbookViewId="0">
      <selection activeCell="D15" sqref="D15"/>
    </sheetView>
  </sheetViews>
  <sheetFormatPr baseColWidth="10" defaultColWidth="8.7109375" defaultRowHeight="15" customHeight="1" x14ac:dyDescent="0.2"/>
  <cols>
    <col min="1" max="1" width="3.42578125" customWidth="1"/>
    <col min="2" max="2" width="51" customWidth="1"/>
    <col min="3" max="3" width="49.140625" customWidth="1"/>
    <col min="4" max="4" width="48.140625" customWidth="1"/>
    <col min="5" max="5" width="53.5703125" customWidth="1"/>
    <col min="6" max="6" width="49.28515625" customWidth="1"/>
  </cols>
  <sheetData>
    <row r="1" spans="1:6" ht="12.75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12.75" hidden="1" x14ac:dyDescent="0.2">
      <c r="B2" t="s">
        <v>212</v>
      </c>
      <c r="C2" t="s">
        <v>213</v>
      </c>
      <c r="D2" t="s">
        <v>214</v>
      </c>
      <c r="E2" t="s">
        <v>215</v>
      </c>
      <c r="F2" t="s">
        <v>216</v>
      </c>
    </row>
    <row r="3" spans="1:6" ht="30" x14ac:dyDescent="0.25">
      <c r="A3" s="4" t="s">
        <v>186</v>
      </c>
      <c r="B3" s="4" t="s">
        <v>217</v>
      </c>
      <c r="C3" s="4" t="s">
        <v>218</v>
      </c>
      <c r="D3" s="4" t="s">
        <v>219</v>
      </c>
      <c r="E3" s="4" t="s">
        <v>220</v>
      </c>
      <c r="F3" s="4" t="s">
        <v>221</v>
      </c>
    </row>
    <row r="4" spans="1:6" ht="12.75" x14ac:dyDescent="0.2">
      <c r="A4">
        <v>1</v>
      </c>
      <c r="B4" t="s">
        <v>222</v>
      </c>
      <c r="C4">
        <v>0</v>
      </c>
      <c r="D4">
        <v>0</v>
      </c>
      <c r="E4" t="s">
        <v>223</v>
      </c>
      <c r="F4" t="s">
        <v>224</v>
      </c>
    </row>
    <row r="5" spans="1:6" ht="12.75" x14ac:dyDescent="0.2">
      <c r="A5">
        <v>2</v>
      </c>
      <c r="B5" t="s">
        <v>222</v>
      </c>
      <c r="C5">
        <v>0</v>
      </c>
      <c r="D5">
        <v>0</v>
      </c>
      <c r="E5" t="s">
        <v>223</v>
      </c>
      <c r="F5" t="s">
        <v>224</v>
      </c>
    </row>
    <row r="6" spans="1:6" ht="12.75" x14ac:dyDescent="0.2">
      <c r="A6">
        <v>3</v>
      </c>
      <c r="B6" t="s">
        <v>222</v>
      </c>
      <c r="C6">
        <v>0</v>
      </c>
      <c r="D6">
        <v>0</v>
      </c>
      <c r="E6" t="s">
        <v>223</v>
      </c>
      <c r="F6" t="s">
        <v>224</v>
      </c>
    </row>
    <row r="7" spans="1:6" ht="12.75" x14ac:dyDescent="0.2">
      <c r="A7">
        <v>4</v>
      </c>
      <c r="B7" t="s">
        <v>222</v>
      </c>
      <c r="C7">
        <v>0</v>
      </c>
      <c r="D7">
        <v>0</v>
      </c>
      <c r="E7" t="s">
        <v>223</v>
      </c>
      <c r="F7" t="s">
        <v>224</v>
      </c>
    </row>
    <row r="8" spans="1:6" ht="12.75" x14ac:dyDescent="0.2">
      <c r="A8">
        <v>5</v>
      </c>
      <c r="B8" t="s">
        <v>222</v>
      </c>
      <c r="C8">
        <v>0</v>
      </c>
      <c r="D8">
        <v>0</v>
      </c>
      <c r="E8" t="s">
        <v>223</v>
      </c>
      <c r="F8" t="s">
        <v>224</v>
      </c>
    </row>
    <row r="9" spans="1:6" ht="12.75" x14ac:dyDescent="0.2">
      <c r="A9">
        <v>6</v>
      </c>
      <c r="B9" t="s">
        <v>222</v>
      </c>
      <c r="C9">
        <v>0</v>
      </c>
      <c r="D9">
        <v>0</v>
      </c>
      <c r="E9" t="s">
        <v>223</v>
      </c>
      <c r="F9" t="s">
        <v>224</v>
      </c>
    </row>
    <row r="10" spans="1:6" ht="12.75" x14ac:dyDescent="0.2">
      <c r="A10">
        <v>7</v>
      </c>
      <c r="B10" t="s">
        <v>222</v>
      </c>
      <c r="C10">
        <v>0</v>
      </c>
      <c r="D10">
        <v>0</v>
      </c>
      <c r="E10" t="s">
        <v>223</v>
      </c>
      <c r="F10" t="s">
        <v>224</v>
      </c>
    </row>
    <row r="11" spans="1:6" ht="12.75" x14ac:dyDescent="0.2">
      <c r="A11">
        <v>8</v>
      </c>
      <c r="B11" t="s">
        <v>222</v>
      </c>
      <c r="C11">
        <v>0</v>
      </c>
      <c r="D11">
        <v>0</v>
      </c>
      <c r="E11" t="s">
        <v>223</v>
      </c>
      <c r="F11" t="s">
        <v>224</v>
      </c>
    </row>
    <row r="12" spans="1:6" ht="12.75" x14ac:dyDescent="0.2">
      <c r="A12">
        <v>9</v>
      </c>
      <c r="B12" t="s">
        <v>222</v>
      </c>
      <c r="C12">
        <v>0</v>
      </c>
      <c r="D12">
        <v>0</v>
      </c>
      <c r="E12" t="s">
        <v>223</v>
      </c>
      <c r="F12" t="s">
        <v>224</v>
      </c>
    </row>
    <row r="13" spans="1:6" ht="12.75" x14ac:dyDescent="0.2">
      <c r="A13">
        <v>10</v>
      </c>
      <c r="B13" t="s">
        <v>222</v>
      </c>
      <c r="C13">
        <v>0</v>
      </c>
      <c r="D13">
        <v>0</v>
      </c>
      <c r="E13" t="s">
        <v>223</v>
      </c>
      <c r="F13" t="s">
        <v>224</v>
      </c>
    </row>
    <row r="14" spans="1:6" ht="12.75" x14ac:dyDescent="0.2">
      <c r="A14">
        <v>11</v>
      </c>
      <c r="B14" t="s">
        <v>222</v>
      </c>
      <c r="C14">
        <v>0</v>
      </c>
      <c r="D14">
        <v>0</v>
      </c>
      <c r="E14" t="s">
        <v>223</v>
      </c>
      <c r="F14" t="s">
        <v>224</v>
      </c>
    </row>
    <row r="15" spans="1:6" ht="12.75" x14ac:dyDescent="0.2">
      <c r="A15">
        <v>12</v>
      </c>
      <c r="B15" t="s">
        <v>222</v>
      </c>
      <c r="C15">
        <v>0</v>
      </c>
      <c r="D15">
        <v>0</v>
      </c>
      <c r="E15" t="s">
        <v>223</v>
      </c>
      <c r="F15" t="s">
        <v>224</v>
      </c>
    </row>
    <row r="16" spans="1:6" ht="12.75" x14ac:dyDescent="0.2">
      <c r="A16">
        <v>13</v>
      </c>
      <c r="B16" t="s">
        <v>222</v>
      </c>
      <c r="C16">
        <v>0</v>
      </c>
      <c r="D16">
        <v>0</v>
      </c>
      <c r="E16" t="s">
        <v>223</v>
      </c>
      <c r="F16" t="s">
        <v>224</v>
      </c>
    </row>
    <row r="17" spans="1:6" ht="12.75" x14ac:dyDescent="0.2">
      <c r="A17">
        <v>14</v>
      </c>
      <c r="B17" t="s">
        <v>222</v>
      </c>
      <c r="C17">
        <v>0</v>
      </c>
      <c r="D17">
        <v>0</v>
      </c>
      <c r="E17" t="s">
        <v>223</v>
      </c>
      <c r="F17" t="s">
        <v>224</v>
      </c>
    </row>
    <row r="18" spans="1:6" ht="12.75" x14ac:dyDescent="0.2">
      <c r="A18">
        <v>15</v>
      </c>
      <c r="B18" t="s">
        <v>222</v>
      </c>
      <c r="C18">
        <v>0</v>
      </c>
      <c r="D18">
        <v>0</v>
      </c>
      <c r="E18" t="s">
        <v>223</v>
      </c>
      <c r="F18" t="s">
        <v>224</v>
      </c>
    </row>
    <row r="19" spans="1:6" ht="12.75" x14ac:dyDescent="0.2">
      <c r="A19">
        <v>16</v>
      </c>
      <c r="B19" t="s">
        <v>222</v>
      </c>
      <c r="C19">
        <v>0</v>
      </c>
      <c r="D19">
        <v>0</v>
      </c>
      <c r="E19" t="s">
        <v>223</v>
      </c>
      <c r="F19" t="s">
        <v>224</v>
      </c>
    </row>
    <row r="20" spans="1:6" ht="12.75" x14ac:dyDescent="0.2">
      <c r="A20">
        <v>17</v>
      </c>
      <c r="B20" t="s">
        <v>222</v>
      </c>
      <c r="C20">
        <v>0</v>
      </c>
      <c r="D20">
        <v>0</v>
      </c>
      <c r="E20" t="s">
        <v>223</v>
      </c>
      <c r="F20" t="s">
        <v>224</v>
      </c>
    </row>
    <row r="21" spans="1:6" ht="12.75" x14ac:dyDescent="0.2">
      <c r="A21">
        <v>18</v>
      </c>
      <c r="B21" t="s">
        <v>222</v>
      </c>
      <c r="C21">
        <v>0</v>
      </c>
      <c r="D21">
        <v>0</v>
      </c>
      <c r="E21" t="s">
        <v>223</v>
      </c>
      <c r="F21" t="s">
        <v>224</v>
      </c>
    </row>
    <row r="22" spans="1:6" ht="12.75" x14ac:dyDescent="0.2">
      <c r="A22">
        <v>19</v>
      </c>
      <c r="B22" t="s">
        <v>222</v>
      </c>
      <c r="C22">
        <v>0</v>
      </c>
      <c r="D22">
        <v>0</v>
      </c>
      <c r="E22" t="s">
        <v>223</v>
      </c>
      <c r="F22" t="s">
        <v>224</v>
      </c>
    </row>
    <row r="23" spans="1:6" ht="12.75" x14ac:dyDescent="0.2">
      <c r="A23">
        <v>20</v>
      </c>
      <c r="B23" t="s">
        <v>222</v>
      </c>
      <c r="C23">
        <v>0</v>
      </c>
      <c r="D23">
        <v>0</v>
      </c>
      <c r="E23" t="s">
        <v>223</v>
      </c>
      <c r="F23" t="s">
        <v>224</v>
      </c>
    </row>
    <row r="24" spans="1:6" ht="12.75" x14ac:dyDescent="0.2">
      <c r="A24">
        <v>21</v>
      </c>
      <c r="B24" t="s">
        <v>222</v>
      </c>
      <c r="C24">
        <v>0</v>
      </c>
      <c r="D24">
        <v>0</v>
      </c>
      <c r="E24" t="s">
        <v>223</v>
      </c>
      <c r="F24" t="s">
        <v>224</v>
      </c>
    </row>
    <row r="25" spans="1:6" ht="12.75" x14ac:dyDescent="0.2">
      <c r="A25">
        <v>22</v>
      </c>
      <c r="B25" t="s">
        <v>222</v>
      </c>
      <c r="C25">
        <v>0</v>
      </c>
      <c r="D25">
        <v>0</v>
      </c>
      <c r="E25" t="s">
        <v>223</v>
      </c>
      <c r="F25" t="s">
        <v>224</v>
      </c>
    </row>
    <row r="26" spans="1:6" ht="12.75" x14ac:dyDescent="0.2">
      <c r="A26">
        <v>23</v>
      </c>
      <c r="B26" t="s">
        <v>222</v>
      </c>
      <c r="C26">
        <v>0</v>
      </c>
      <c r="D26">
        <v>0</v>
      </c>
      <c r="E26" t="s">
        <v>223</v>
      </c>
      <c r="F26" t="s">
        <v>224</v>
      </c>
    </row>
    <row r="27" spans="1:6" ht="12.75" x14ac:dyDescent="0.2">
      <c r="A27">
        <v>24</v>
      </c>
      <c r="B27" t="s">
        <v>222</v>
      </c>
      <c r="C27">
        <v>0</v>
      </c>
      <c r="D27">
        <v>0</v>
      </c>
      <c r="E27" t="s">
        <v>223</v>
      </c>
      <c r="F27" t="s">
        <v>224</v>
      </c>
    </row>
    <row r="28" spans="1:6" ht="12.75" x14ac:dyDescent="0.2">
      <c r="A28">
        <v>25</v>
      </c>
      <c r="B28" t="s">
        <v>222</v>
      </c>
      <c r="C28">
        <v>0</v>
      </c>
      <c r="D28">
        <v>0</v>
      </c>
      <c r="E28" t="s">
        <v>223</v>
      </c>
      <c r="F28" t="s">
        <v>224</v>
      </c>
    </row>
    <row r="29" spans="1:6" ht="12.75" x14ac:dyDescent="0.2">
      <c r="A29">
        <v>26</v>
      </c>
      <c r="B29" t="s">
        <v>222</v>
      </c>
      <c r="C29">
        <v>0</v>
      </c>
      <c r="D29">
        <v>0</v>
      </c>
      <c r="E29" t="s">
        <v>223</v>
      </c>
      <c r="F29" t="s">
        <v>224</v>
      </c>
    </row>
    <row r="30" spans="1:6" ht="12.75" x14ac:dyDescent="0.2">
      <c r="A30">
        <v>27</v>
      </c>
      <c r="B30" t="s">
        <v>222</v>
      </c>
      <c r="C30">
        <v>0</v>
      </c>
      <c r="D30">
        <v>0</v>
      </c>
      <c r="E30" t="s">
        <v>223</v>
      </c>
      <c r="F30" t="s">
        <v>224</v>
      </c>
    </row>
    <row r="31" spans="1:6" ht="12.75" x14ac:dyDescent="0.2">
      <c r="A31">
        <v>28</v>
      </c>
      <c r="B31" t="s">
        <v>222</v>
      </c>
      <c r="C31">
        <v>0</v>
      </c>
      <c r="D31">
        <v>0</v>
      </c>
      <c r="E31" t="s">
        <v>223</v>
      </c>
      <c r="F31" t="s">
        <v>224</v>
      </c>
    </row>
    <row r="32" spans="1:6" ht="12.75" x14ac:dyDescent="0.2">
      <c r="A32">
        <v>29</v>
      </c>
      <c r="B32" t="s">
        <v>222</v>
      </c>
      <c r="C32">
        <v>0</v>
      </c>
      <c r="D32">
        <v>0</v>
      </c>
      <c r="E32" t="s">
        <v>223</v>
      </c>
      <c r="F32" t="s">
        <v>224</v>
      </c>
    </row>
    <row r="33" spans="1:6" ht="12.75" x14ac:dyDescent="0.2">
      <c r="A33">
        <v>30</v>
      </c>
      <c r="B33" t="s">
        <v>222</v>
      </c>
      <c r="C33">
        <v>0</v>
      </c>
      <c r="D33">
        <v>0</v>
      </c>
      <c r="E33" t="s">
        <v>223</v>
      </c>
      <c r="F33" t="s">
        <v>224</v>
      </c>
    </row>
    <row r="34" spans="1:6" ht="12.75" x14ac:dyDescent="0.2">
      <c r="A34">
        <v>31</v>
      </c>
      <c r="B34" t="s">
        <v>222</v>
      </c>
      <c r="C34">
        <v>0</v>
      </c>
      <c r="D34">
        <v>0</v>
      </c>
      <c r="E34" t="s">
        <v>223</v>
      </c>
      <c r="F34" t="s">
        <v>224</v>
      </c>
    </row>
    <row r="35" spans="1:6" ht="12.75" x14ac:dyDescent="0.2">
      <c r="A35">
        <v>32</v>
      </c>
      <c r="B35" t="s">
        <v>222</v>
      </c>
      <c r="C35">
        <v>0</v>
      </c>
      <c r="D35">
        <v>0</v>
      </c>
      <c r="E35" t="s">
        <v>223</v>
      </c>
      <c r="F35" t="s">
        <v>224</v>
      </c>
    </row>
    <row r="36" spans="1:6" ht="12.75" x14ac:dyDescent="0.2">
      <c r="A36">
        <v>33</v>
      </c>
      <c r="B36" t="s">
        <v>222</v>
      </c>
      <c r="C36">
        <v>0</v>
      </c>
      <c r="D36">
        <v>0</v>
      </c>
      <c r="E36" t="s">
        <v>223</v>
      </c>
      <c r="F36" t="s">
        <v>224</v>
      </c>
    </row>
    <row r="37" spans="1:6" ht="12.75" x14ac:dyDescent="0.2">
      <c r="A37">
        <v>34</v>
      </c>
      <c r="B37" t="s">
        <v>222</v>
      </c>
      <c r="C37">
        <v>0</v>
      </c>
      <c r="D37">
        <v>0</v>
      </c>
      <c r="E37" t="s">
        <v>223</v>
      </c>
      <c r="F37" t="s">
        <v>224</v>
      </c>
    </row>
    <row r="38" spans="1:6" ht="12.75" x14ac:dyDescent="0.2">
      <c r="A38">
        <v>35</v>
      </c>
      <c r="B38" t="s">
        <v>222</v>
      </c>
      <c r="C38">
        <v>0</v>
      </c>
      <c r="D38">
        <v>0</v>
      </c>
      <c r="E38" t="s">
        <v>223</v>
      </c>
      <c r="F38" t="s">
        <v>224</v>
      </c>
    </row>
    <row r="39" spans="1:6" ht="12.75" x14ac:dyDescent="0.2">
      <c r="A39">
        <v>36</v>
      </c>
      <c r="B39" t="s">
        <v>222</v>
      </c>
      <c r="C39">
        <v>0</v>
      </c>
      <c r="D39">
        <v>0</v>
      </c>
      <c r="E39" t="s">
        <v>223</v>
      </c>
      <c r="F39" t="s">
        <v>224</v>
      </c>
    </row>
    <row r="40" spans="1:6" ht="12.75" x14ac:dyDescent="0.2">
      <c r="A40">
        <v>37</v>
      </c>
      <c r="B40" t="s">
        <v>222</v>
      </c>
      <c r="C40">
        <v>0</v>
      </c>
      <c r="D40">
        <v>0</v>
      </c>
      <c r="E40" t="s">
        <v>223</v>
      </c>
      <c r="F40" t="s">
        <v>224</v>
      </c>
    </row>
    <row r="41" spans="1:6" ht="12.75" x14ac:dyDescent="0.2">
      <c r="A41">
        <v>38</v>
      </c>
      <c r="B41" t="s">
        <v>222</v>
      </c>
      <c r="C41">
        <v>0</v>
      </c>
      <c r="D41">
        <v>0</v>
      </c>
      <c r="E41" t="s">
        <v>223</v>
      </c>
      <c r="F41" t="s">
        <v>224</v>
      </c>
    </row>
    <row r="42" spans="1:6" ht="12.75" x14ac:dyDescent="0.2">
      <c r="A42">
        <v>39</v>
      </c>
      <c r="B42" t="s">
        <v>222</v>
      </c>
      <c r="C42">
        <v>0</v>
      </c>
      <c r="D42">
        <v>0</v>
      </c>
      <c r="E42" t="s">
        <v>223</v>
      </c>
      <c r="F42" t="s">
        <v>224</v>
      </c>
    </row>
    <row r="43" spans="1:6" ht="12.75" x14ac:dyDescent="0.2">
      <c r="A43">
        <v>40</v>
      </c>
      <c r="B43" t="s">
        <v>222</v>
      </c>
      <c r="C43">
        <v>0</v>
      </c>
      <c r="D43">
        <v>0</v>
      </c>
      <c r="E43" t="s">
        <v>223</v>
      </c>
      <c r="F43" t="s">
        <v>224</v>
      </c>
    </row>
    <row r="44" spans="1:6" ht="12.75" x14ac:dyDescent="0.2">
      <c r="A44">
        <v>41</v>
      </c>
      <c r="B44" t="s">
        <v>222</v>
      </c>
      <c r="C44">
        <v>0</v>
      </c>
      <c r="D44">
        <v>0</v>
      </c>
      <c r="E44" t="s">
        <v>223</v>
      </c>
      <c r="F44" t="s">
        <v>224</v>
      </c>
    </row>
    <row r="45" spans="1:6" ht="12.75" x14ac:dyDescent="0.2">
      <c r="A45">
        <v>42</v>
      </c>
      <c r="B45" t="s">
        <v>222</v>
      </c>
      <c r="C45">
        <v>0</v>
      </c>
      <c r="D45">
        <v>0</v>
      </c>
      <c r="E45" t="s">
        <v>223</v>
      </c>
      <c r="F45" t="s">
        <v>224</v>
      </c>
    </row>
    <row r="46" spans="1:6" ht="12.75" x14ac:dyDescent="0.2">
      <c r="A46">
        <v>43</v>
      </c>
      <c r="B46" t="s">
        <v>222</v>
      </c>
      <c r="C46">
        <v>0</v>
      </c>
      <c r="D46">
        <v>0</v>
      </c>
      <c r="E46" t="s">
        <v>223</v>
      </c>
      <c r="F46" t="s">
        <v>224</v>
      </c>
    </row>
    <row r="47" spans="1:6" ht="12.75" x14ac:dyDescent="0.2">
      <c r="A47">
        <v>44</v>
      </c>
      <c r="B47" t="s">
        <v>222</v>
      </c>
      <c r="C47">
        <v>0</v>
      </c>
      <c r="D47">
        <v>0</v>
      </c>
      <c r="E47" t="s">
        <v>223</v>
      </c>
      <c r="F47" t="s">
        <v>224</v>
      </c>
    </row>
    <row r="48" spans="1:6" ht="12.75" x14ac:dyDescent="0.2">
      <c r="A48">
        <v>45</v>
      </c>
      <c r="B48" t="s">
        <v>222</v>
      </c>
      <c r="C48">
        <v>0</v>
      </c>
      <c r="D48">
        <v>0</v>
      </c>
      <c r="E48" t="s">
        <v>223</v>
      </c>
      <c r="F48" t="s">
        <v>224</v>
      </c>
    </row>
    <row r="49" spans="1:6" ht="12.75" x14ac:dyDescent="0.2">
      <c r="A49">
        <v>46</v>
      </c>
      <c r="B49" t="s">
        <v>222</v>
      </c>
      <c r="C49">
        <v>0</v>
      </c>
      <c r="D49">
        <v>0</v>
      </c>
      <c r="E49" t="s">
        <v>223</v>
      </c>
      <c r="F49" t="s">
        <v>224</v>
      </c>
    </row>
    <row r="50" spans="1:6" ht="12.75" x14ac:dyDescent="0.2">
      <c r="A50">
        <v>47</v>
      </c>
      <c r="B50" t="s">
        <v>222</v>
      </c>
      <c r="C50">
        <v>0</v>
      </c>
      <c r="D50">
        <v>0</v>
      </c>
      <c r="E50" t="s">
        <v>223</v>
      </c>
      <c r="F50" t="s">
        <v>224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0"/>
  <sheetViews>
    <sheetView topLeftCell="A3" zoomScale="70" zoomScaleNormal="70" workbookViewId="0">
      <selection activeCell="E9" sqref="E9"/>
    </sheetView>
  </sheetViews>
  <sheetFormatPr baseColWidth="10" defaultColWidth="8.7109375" defaultRowHeight="15" customHeight="1" x14ac:dyDescent="0.2"/>
  <cols>
    <col min="1" max="1" width="3.42578125" customWidth="1"/>
    <col min="2" max="2" width="38.5703125" customWidth="1"/>
    <col min="3" max="3" width="36.7109375" customWidth="1"/>
    <col min="4" max="4" width="35.7109375" customWidth="1"/>
    <col min="5" max="5" width="41.140625" customWidth="1"/>
    <col min="6" max="6" width="36.85546875" customWidth="1"/>
  </cols>
  <sheetData>
    <row r="1" spans="1:6" ht="12.75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12.75" hidden="1" x14ac:dyDescent="0.2">
      <c r="B2" t="s">
        <v>225</v>
      </c>
      <c r="C2" t="s">
        <v>226</v>
      </c>
      <c r="D2" t="s">
        <v>227</v>
      </c>
      <c r="E2" t="s">
        <v>228</v>
      </c>
      <c r="F2" t="s">
        <v>229</v>
      </c>
    </row>
    <row r="3" spans="1:6" x14ac:dyDescent="0.25">
      <c r="A3" s="4" t="s">
        <v>186</v>
      </c>
      <c r="B3" s="4" t="s">
        <v>230</v>
      </c>
      <c r="C3" s="4" t="s">
        <v>231</v>
      </c>
      <c r="D3" s="4" t="s">
        <v>232</v>
      </c>
      <c r="E3" s="4" t="s">
        <v>233</v>
      </c>
      <c r="F3" s="4" t="s">
        <v>234</v>
      </c>
    </row>
    <row r="4" spans="1:6" ht="12.75" x14ac:dyDescent="0.2">
      <c r="A4">
        <v>1</v>
      </c>
      <c r="B4" t="s">
        <v>320</v>
      </c>
      <c r="C4">
        <v>0</v>
      </c>
      <c r="D4">
        <v>0</v>
      </c>
      <c r="E4" t="s">
        <v>235</v>
      </c>
      <c r="F4" t="s">
        <v>236</v>
      </c>
    </row>
    <row r="5" spans="1:6" ht="12.75" x14ac:dyDescent="0.2">
      <c r="A5">
        <v>2</v>
      </c>
      <c r="B5" t="s">
        <v>320</v>
      </c>
      <c r="C5">
        <v>0</v>
      </c>
      <c r="D5">
        <v>0</v>
      </c>
      <c r="E5" t="s">
        <v>235</v>
      </c>
      <c r="F5" t="s">
        <v>236</v>
      </c>
    </row>
    <row r="6" spans="1:6" ht="12.75" x14ac:dyDescent="0.2">
      <c r="A6">
        <v>3</v>
      </c>
      <c r="B6" t="s">
        <v>320</v>
      </c>
      <c r="C6">
        <v>0</v>
      </c>
      <c r="D6">
        <v>0</v>
      </c>
      <c r="E6" t="s">
        <v>235</v>
      </c>
      <c r="F6" t="s">
        <v>236</v>
      </c>
    </row>
    <row r="7" spans="1:6" ht="12.75" x14ac:dyDescent="0.2">
      <c r="A7">
        <v>4</v>
      </c>
      <c r="B7" t="s">
        <v>320</v>
      </c>
      <c r="C7">
        <v>0</v>
      </c>
      <c r="D7">
        <v>0</v>
      </c>
      <c r="E7" t="s">
        <v>235</v>
      </c>
      <c r="F7" t="s">
        <v>236</v>
      </c>
    </row>
    <row r="8" spans="1:6" ht="12.75" x14ac:dyDescent="0.2">
      <c r="A8">
        <v>5</v>
      </c>
      <c r="B8" t="s">
        <v>320</v>
      </c>
      <c r="C8">
        <v>0</v>
      </c>
      <c r="D8">
        <v>0</v>
      </c>
      <c r="E8" t="s">
        <v>235</v>
      </c>
      <c r="F8" t="s">
        <v>236</v>
      </c>
    </row>
    <row r="9" spans="1:6" ht="12.75" x14ac:dyDescent="0.2">
      <c r="A9">
        <v>6</v>
      </c>
      <c r="B9" t="s">
        <v>320</v>
      </c>
      <c r="C9">
        <v>0</v>
      </c>
      <c r="D9">
        <v>0</v>
      </c>
      <c r="E9" t="s">
        <v>235</v>
      </c>
      <c r="F9" t="s">
        <v>236</v>
      </c>
    </row>
    <row r="10" spans="1:6" ht="12.75" x14ac:dyDescent="0.2">
      <c r="A10">
        <v>7</v>
      </c>
      <c r="B10" t="s">
        <v>320</v>
      </c>
      <c r="C10">
        <v>0</v>
      </c>
      <c r="D10">
        <v>0</v>
      </c>
      <c r="E10" t="s">
        <v>235</v>
      </c>
      <c r="F10" t="s">
        <v>236</v>
      </c>
    </row>
    <row r="11" spans="1:6" ht="12.75" x14ac:dyDescent="0.2">
      <c r="A11">
        <v>8</v>
      </c>
      <c r="B11" t="s">
        <v>320</v>
      </c>
      <c r="C11">
        <v>0</v>
      </c>
      <c r="D11">
        <v>0</v>
      </c>
      <c r="E11" t="s">
        <v>235</v>
      </c>
      <c r="F11" t="s">
        <v>236</v>
      </c>
    </row>
    <row r="12" spans="1:6" ht="12.75" x14ac:dyDescent="0.2">
      <c r="A12">
        <v>9</v>
      </c>
      <c r="B12" t="s">
        <v>320</v>
      </c>
      <c r="C12">
        <v>0</v>
      </c>
      <c r="D12">
        <v>0</v>
      </c>
      <c r="E12" t="s">
        <v>235</v>
      </c>
      <c r="F12" t="s">
        <v>236</v>
      </c>
    </row>
    <row r="13" spans="1:6" ht="12.75" x14ac:dyDescent="0.2">
      <c r="A13">
        <v>10</v>
      </c>
      <c r="B13" t="s">
        <v>320</v>
      </c>
      <c r="C13">
        <v>0</v>
      </c>
      <c r="D13">
        <v>0</v>
      </c>
      <c r="E13" t="s">
        <v>235</v>
      </c>
      <c r="F13" t="s">
        <v>236</v>
      </c>
    </row>
    <row r="14" spans="1:6" ht="12.75" x14ac:dyDescent="0.2">
      <c r="A14">
        <v>11</v>
      </c>
      <c r="B14" t="s">
        <v>320</v>
      </c>
      <c r="C14">
        <v>0</v>
      </c>
      <c r="D14">
        <v>0</v>
      </c>
      <c r="E14" t="s">
        <v>235</v>
      </c>
      <c r="F14" t="s">
        <v>236</v>
      </c>
    </row>
    <row r="15" spans="1:6" ht="12.75" x14ac:dyDescent="0.2">
      <c r="A15">
        <v>12</v>
      </c>
      <c r="B15" t="s">
        <v>320</v>
      </c>
      <c r="C15">
        <v>0</v>
      </c>
      <c r="D15">
        <v>0</v>
      </c>
      <c r="E15" t="s">
        <v>235</v>
      </c>
      <c r="F15" t="s">
        <v>236</v>
      </c>
    </row>
    <row r="16" spans="1:6" ht="12.75" x14ac:dyDescent="0.2">
      <c r="A16">
        <v>13</v>
      </c>
      <c r="B16" t="s">
        <v>320</v>
      </c>
      <c r="C16">
        <v>0</v>
      </c>
      <c r="D16">
        <v>0</v>
      </c>
      <c r="E16" t="s">
        <v>235</v>
      </c>
      <c r="F16" t="s">
        <v>236</v>
      </c>
    </row>
    <row r="17" spans="1:6" ht="12.75" x14ac:dyDescent="0.2">
      <c r="A17">
        <v>14</v>
      </c>
      <c r="B17" t="s">
        <v>320</v>
      </c>
      <c r="C17">
        <v>0</v>
      </c>
      <c r="D17">
        <v>0</v>
      </c>
      <c r="E17" t="s">
        <v>235</v>
      </c>
      <c r="F17" t="s">
        <v>236</v>
      </c>
    </row>
    <row r="18" spans="1:6" ht="12.75" x14ac:dyDescent="0.2">
      <c r="A18">
        <v>15</v>
      </c>
      <c r="B18" t="s">
        <v>320</v>
      </c>
      <c r="C18">
        <v>0</v>
      </c>
      <c r="D18">
        <v>0</v>
      </c>
      <c r="E18" t="s">
        <v>235</v>
      </c>
      <c r="F18" t="s">
        <v>236</v>
      </c>
    </row>
    <row r="19" spans="1:6" ht="12.75" x14ac:dyDescent="0.2">
      <c r="A19">
        <v>16</v>
      </c>
      <c r="B19" t="s">
        <v>320</v>
      </c>
      <c r="C19">
        <v>0</v>
      </c>
      <c r="D19">
        <v>0</v>
      </c>
      <c r="E19" t="s">
        <v>235</v>
      </c>
      <c r="F19" t="s">
        <v>236</v>
      </c>
    </row>
    <row r="20" spans="1:6" ht="12.75" x14ac:dyDescent="0.2">
      <c r="A20">
        <v>17</v>
      </c>
      <c r="B20" t="s">
        <v>320</v>
      </c>
      <c r="C20">
        <v>0</v>
      </c>
      <c r="D20">
        <v>0</v>
      </c>
      <c r="E20" t="s">
        <v>235</v>
      </c>
      <c r="F20" t="s">
        <v>236</v>
      </c>
    </row>
    <row r="21" spans="1:6" ht="12.75" x14ac:dyDescent="0.2">
      <c r="A21">
        <v>18</v>
      </c>
      <c r="B21" t="s">
        <v>320</v>
      </c>
      <c r="C21">
        <v>0</v>
      </c>
      <c r="D21">
        <v>0</v>
      </c>
      <c r="E21" t="s">
        <v>235</v>
      </c>
      <c r="F21" t="s">
        <v>236</v>
      </c>
    </row>
    <row r="22" spans="1:6" ht="12.75" x14ac:dyDescent="0.2">
      <c r="A22">
        <v>19</v>
      </c>
      <c r="B22" t="s">
        <v>320</v>
      </c>
      <c r="C22">
        <v>0</v>
      </c>
      <c r="D22">
        <v>0</v>
      </c>
      <c r="E22" t="s">
        <v>235</v>
      </c>
      <c r="F22" t="s">
        <v>236</v>
      </c>
    </row>
    <row r="23" spans="1:6" ht="12.75" x14ac:dyDescent="0.2">
      <c r="A23">
        <v>20</v>
      </c>
      <c r="B23" t="s">
        <v>320</v>
      </c>
      <c r="C23">
        <v>0</v>
      </c>
      <c r="D23">
        <v>0</v>
      </c>
      <c r="E23" t="s">
        <v>235</v>
      </c>
      <c r="F23" t="s">
        <v>236</v>
      </c>
    </row>
    <row r="24" spans="1:6" ht="12.75" x14ac:dyDescent="0.2">
      <c r="A24">
        <v>21</v>
      </c>
      <c r="B24" t="s">
        <v>320</v>
      </c>
      <c r="C24">
        <v>0</v>
      </c>
      <c r="D24">
        <v>0</v>
      </c>
      <c r="E24" t="s">
        <v>235</v>
      </c>
      <c r="F24" t="s">
        <v>236</v>
      </c>
    </row>
    <row r="25" spans="1:6" ht="12.75" x14ac:dyDescent="0.2">
      <c r="A25">
        <v>22</v>
      </c>
      <c r="B25" t="s">
        <v>320</v>
      </c>
      <c r="C25">
        <v>0</v>
      </c>
      <c r="D25">
        <v>0</v>
      </c>
      <c r="E25" t="s">
        <v>235</v>
      </c>
      <c r="F25" t="s">
        <v>236</v>
      </c>
    </row>
    <row r="26" spans="1:6" ht="12.75" x14ac:dyDescent="0.2">
      <c r="A26">
        <v>23</v>
      </c>
      <c r="B26" t="s">
        <v>320</v>
      </c>
      <c r="C26">
        <v>0</v>
      </c>
      <c r="D26">
        <v>0</v>
      </c>
      <c r="E26" t="s">
        <v>235</v>
      </c>
      <c r="F26" t="s">
        <v>236</v>
      </c>
    </row>
    <row r="27" spans="1:6" ht="12.75" x14ac:dyDescent="0.2">
      <c r="A27">
        <v>24</v>
      </c>
      <c r="B27" t="s">
        <v>320</v>
      </c>
      <c r="C27">
        <v>0</v>
      </c>
      <c r="D27">
        <v>0</v>
      </c>
      <c r="E27" t="s">
        <v>235</v>
      </c>
      <c r="F27" t="s">
        <v>236</v>
      </c>
    </row>
    <row r="28" spans="1:6" ht="12.75" x14ac:dyDescent="0.2">
      <c r="A28">
        <v>25</v>
      </c>
      <c r="B28" t="s">
        <v>320</v>
      </c>
      <c r="C28">
        <v>0</v>
      </c>
      <c r="D28">
        <v>0</v>
      </c>
      <c r="E28" t="s">
        <v>235</v>
      </c>
      <c r="F28" t="s">
        <v>236</v>
      </c>
    </row>
    <row r="29" spans="1:6" ht="12.75" x14ac:dyDescent="0.2">
      <c r="A29">
        <v>26</v>
      </c>
      <c r="B29" t="s">
        <v>320</v>
      </c>
      <c r="C29">
        <v>0</v>
      </c>
      <c r="D29">
        <v>0</v>
      </c>
      <c r="E29" t="s">
        <v>235</v>
      </c>
      <c r="F29" t="s">
        <v>236</v>
      </c>
    </row>
    <row r="30" spans="1:6" ht="12.75" x14ac:dyDescent="0.2">
      <c r="A30">
        <v>27</v>
      </c>
      <c r="B30" t="s">
        <v>320</v>
      </c>
      <c r="C30">
        <v>0</v>
      </c>
      <c r="D30">
        <v>0</v>
      </c>
      <c r="E30" t="s">
        <v>235</v>
      </c>
      <c r="F30" t="s">
        <v>236</v>
      </c>
    </row>
    <row r="31" spans="1:6" ht="12.75" x14ac:dyDescent="0.2">
      <c r="A31">
        <v>28</v>
      </c>
      <c r="B31" t="s">
        <v>320</v>
      </c>
      <c r="C31">
        <v>0</v>
      </c>
      <c r="D31">
        <v>0</v>
      </c>
      <c r="E31" t="s">
        <v>235</v>
      </c>
      <c r="F31" t="s">
        <v>236</v>
      </c>
    </row>
    <row r="32" spans="1:6" ht="12.75" x14ac:dyDescent="0.2">
      <c r="A32">
        <v>29</v>
      </c>
      <c r="B32" t="s">
        <v>320</v>
      </c>
      <c r="C32">
        <v>0</v>
      </c>
      <c r="D32">
        <v>0</v>
      </c>
      <c r="E32" t="s">
        <v>235</v>
      </c>
      <c r="F32" t="s">
        <v>236</v>
      </c>
    </row>
    <row r="33" spans="1:6" ht="12.75" x14ac:dyDescent="0.2">
      <c r="A33">
        <v>30</v>
      </c>
      <c r="B33" t="s">
        <v>320</v>
      </c>
      <c r="C33">
        <v>0</v>
      </c>
      <c r="D33">
        <v>0</v>
      </c>
      <c r="E33" t="s">
        <v>235</v>
      </c>
      <c r="F33" t="s">
        <v>236</v>
      </c>
    </row>
    <row r="34" spans="1:6" ht="12.75" x14ac:dyDescent="0.2">
      <c r="A34">
        <v>31</v>
      </c>
      <c r="B34" t="s">
        <v>320</v>
      </c>
      <c r="C34">
        <v>0</v>
      </c>
      <c r="D34">
        <v>0</v>
      </c>
      <c r="E34" t="s">
        <v>235</v>
      </c>
      <c r="F34" t="s">
        <v>236</v>
      </c>
    </row>
    <row r="35" spans="1:6" ht="12.75" x14ac:dyDescent="0.2">
      <c r="A35">
        <v>32</v>
      </c>
      <c r="B35" t="s">
        <v>320</v>
      </c>
      <c r="C35">
        <v>0</v>
      </c>
      <c r="D35">
        <v>0</v>
      </c>
      <c r="E35" t="s">
        <v>235</v>
      </c>
      <c r="F35" t="s">
        <v>236</v>
      </c>
    </row>
    <row r="36" spans="1:6" ht="12.75" x14ac:dyDescent="0.2">
      <c r="A36">
        <v>33</v>
      </c>
      <c r="B36" t="s">
        <v>320</v>
      </c>
      <c r="C36">
        <v>0</v>
      </c>
      <c r="D36">
        <v>0</v>
      </c>
      <c r="E36" t="s">
        <v>235</v>
      </c>
      <c r="F36" t="s">
        <v>236</v>
      </c>
    </row>
    <row r="37" spans="1:6" ht="12.75" x14ac:dyDescent="0.2">
      <c r="A37">
        <v>34</v>
      </c>
      <c r="B37" t="s">
        <v>320</v>
      </c>
      <c r="C37">
        <v>0</v>
      </c>
      <c r="D37">
        <v>0</v>
      </c>
      <c r="E37" t="s">
        <v>235</v>
      </c>
      <c r="F37" t="s">
        <v>236</v>
      </c>
    </row>
    <row r="38" spans="1:6" ht="12.75" x14ac:dyDescent="0.2">
      <c r="A38">
        <v>35</v>
      </c>
      <c r="B38" t="s">
        <v>320</v>
      </c>
      <c r="C38">
        <v>0</v>
      </c>
      <c r="D38">
        <v>0</v>
      </c>
      <c r="E38" t="s">
        <v>235</v>
      </c>
      <c r="F38" t="s">
        <v>236</v>
      </c>
    </row>
    <row r="39" spans="1:6" ht="12.75" x14ac:dyDescent="0.2">
      <c r="A39">
        <v>36</v>
      </c>
      <c r="B39" t="s">
        <v>320</v>
      </c>
      <c r="C39">
        <v>0</v>
      </c>
      <c r="D39">
        <v>0</v>
      </c>
      <c r="E39" t="s">
        <v>235</v>
      </c>
      <c r="F39" t="s">
        <v>236</v>
      </c>
    </row>
    <row r="40" spans="1:6" ht="12.75" x14ac:dyDescent="0.2">
      <c r="A40">
        <v>37</v>
      </c>
      <c r="B40" t="s">
        <v>320</v>
      </c>
      <c r="C40">
        <v>0</v>
      </c>
      <c r="D40">
        <v>0</v>
      </c>
      <c r="E40" t="s">
        <v>235</v>
      </c>
      <c r="F40" t="s">
        <v>236</v>
      </c>
    </row>
    <row r="41" spans="1:6" ht="12.75" x14ac:dyDescent="0.2">
      <c r="A41">
        <v>38</v>
      </c>
      <c r="B41" t="s">
        <v>320</v>
      </c>
      <c r="C41">
        <v>0</v>
      </c>
      <c r="D41">
        <v>0</v>
      </c>
      <c r="E41" t="s">
        <v>235</v>
      </c>
      <c r="F41" t="s">
        <v>236</v>
      </c>
    </row>
    <row r="42" spans="1:6" ht="12.75" x14ac:dyDescent="0.2">
      <c r="A42">
        <v>39</v>
      </c>
      <c r="B42" t="s">
        <v>320</v>
      </c>
      <c r="C42">
        <v>0</v>
      </c>
      <c r="D42">
        <v>0</v>
      </c>
      <c r="E42" t="s">
        <v>235</v>
      </c>
      <c r="F42" t="s">
        <v>236</v>
      </c>
    </row>
    <row r="43" spans="1:6" ht="12.75" x14ac:dyDescent="0.2">
      <c r="A43">
        <v>40</v>
      </c>
      <c r="B43" t="s">
        <v>320</v>
      </c>
      <c r="C43">
        <v>0</v>
      </c>
      <c r="D43">
        <v>0</v>
      </c>
      <c r="E43" t="s">
        <v>235</v>
      </c>
      <c r="F43" t="s">
        <v>236</v>
      </c>
    </row>
    <row r="44" spans="1:6" ht="12.75" x14ac:dyDescent="0.2">
      <c r="A44">
        <v>41</v>
      </c>
      <c r="B44" t="s">
        <v>320</v>
      </c>
      <c r="C44">
        <v>0</v>
      </c>
      <c r="D44">
        <v>0</v>
      </c>
      <c r="E44" t="s">
        <v>235</v>
      </c>
      <c r="F44" t="s">
        <v>236</v>
      </c>
    </row>
    <row r="45" spans="1:6" ht="12.75" x14ac:dyDescent="0.2">
      <c r="A45">
        <v>42</v>
      </c>
      <c r="B45" t="s">
        <v>320</v>
      </c>
      <c r="C45">
        <v>0</v>
      </c>
      <c r="D45">
        <v>0</v>
      </c>
      <c r="E45" t="s">
        <v>235</v>
      </c>
      <c r="F45" t="s">
        <v>236</v>
      </c>
    </row>
    <row r="46" spans="1:6" ht="12.75" x14ac:dyDescent="0.2">
      <c r="A46">
        <v>43</v>
      </c>
      <c r="B46" t="s">
        <v>320</v>
      </c>
      <c r="C46">
        <v>0</v>
      </c>
      <c r="D46">
        <v>0</v>
      </c>
      <c r="E46" t="s">
        <v>235</v>
      </c>
      <c r="F46" t="s">
        <v>236</v>
      </c>
    </row>
    <row r="47" spans="1:6" ht="12.75" x14ac:dyDescent="0.2">
      <c r="A47">
        <v>44</v>
      </c>
      <c r="B47" t="s">
        <v>320</v>
      </c>
      <c r="C47">
        <v>0</v>
      </c>
      <c r="D47">
        <v>0</v>
      </c>
      <c r="E47" t="s">
        <v>235</v>
      </c>
      <c r="F47" t="s">
        <v>236</v>
      </c>
    </row>
    <row r="48" spans="1:6" ht="12.75" x14ac:dyDescent="0.2">
      <c r="A48">
        <v>45</v>
      </c>
      <c r="B48" t="s">
        <v>320</v>
      </c>
      <c r="C48">
        <v>0</v>
      </c>
      <c r="D48">
        <v>0</v>
      </c>
      <c r="E48" t="s">
        <v>235</v>
      </c>
      <c r="F48" t="s">
        <v>236</v>
      </c>
    </row>
    <row r="49" spans="1:6" ht="12.75" x14ac:dyDescent="0.2">
      <c r="A49">
        <v>46</v>
      </c>
      <c r="B49" t="s">
        <v>320</v>
      </c>
      <c r="C49">
        <v>0</v>
      </c>
      <c r="D49">
        <v>0</v>
      </c>
      <c r="E49" t="s">
        <v>235</v>
      </c>
      <c r="F49" t="s">
        <v>236</v>
      </c>
    </row>
    <row r="50" spans="1:6" ht="12.75" x14ac:dyDescent="0.2">
      <c r="A50">
        <v>47</v>
      </c>
      <c r="B50" t="s">
        <v>320</v>
      </c>
      <c r="C50">
        <v>0</v>
      </c>
      <c r="D50">
        <v>0</v>
      </c>
      <c r="E50" t="s">
        <v>235</v>
      </c>
      <c r="F50" t="s">
        <v>236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"/>
  <sheetViews>
    <sheetView topLeftCell="A3" zoomScaleNormal="100" workbookViewId="0">
      <selection activeCell="E21" sqref="E21"/>
    </sheetView>
  </sheetViews>
  <sheetFormatPr baseColWidth="10" defaultColWidth="8.7109375" defaultRowHeight="15" customHeight="1" x14ac:dyDescent="0.2"/>
  <cols>
    <col min="1" max="1" width="3.42578125" customWidth="1"/>
    <col min="2" max="2" width="30.42578125" customWidth="1"/>
    <col min="3" max="3" width="28.5703125" customWidth="1"/>
    <col min="4" max="4" width="27.5703125" customWidth="1"/>
    <col min="5" max="5" width="32.85546875" customWidth="1"/>
    <col min="6" max="6" width="28.5703125" customWidth="1"/>
  </cols>
  <sheetData>
    <row r="1" spans="1:6" ht="12.75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12.75" hidden="1" x14ac:dyDescent="0.2">
      <c r="B2" t="s">
        <v>237</v>
      </c>
      <c r="C2" t="s">
        <v>238</v>
      </c>
      <c r="D2" t="s">
        <v>239</v>
      </c>
      <c r="E2" t="s">
        <v>240</v>
      </c>
      <c r="F2" t="s">
        <v>241</v>
      </c>
    </row>
    <row r="3" spans="1:6" x14ac:dyDescent="0.25">
      <c r="A3" s="4" t="s">
        <v>186</v>
      </c>
      <c r="B3" s="4" t="s">
        <v>242</v>
      </c>
      <c r="C3" s="4" t="s">
        <v>243</v>
      </c>
      <c r="D3" s="4" t="s">
        <v>244</v>
      </c>
      <c r="E3" s="4" t="s">
        <v>245</v>
      </c>
      <c r="F3" s="4" t="s">
        <v>246</v>
      </c>
    </row>
    <row r="4" spans="1:6" ht="12.75" x14ac:dyDescent="0.2">
      <c r="A4">
        <v>1</v>
      </c>
      <c r="B4" s="5" t="s">
        <v>321</v>
      </c>
      <c r="C4">
        <v>0</v>
      </c>
      <c r="D4">
        <v>0</v>
      </c>
      <c r="E4" t="s">
        <v>235</v>
      </c>
      <c r="F4" t="s">
        <v>236</v>
      </c>
    </row>
    <row r="5" spans="1:6" ht="12.75" x14ac:dyDescent="0.2">
      <c r="A5">
        <v>2</v>
      </c>
      <c r="B5" s="5" t="s">
        <v>321</v>
      </c>
      <c r="C5">
        <v>0</v>
      </c>
      <c r="D5">
        <v>0</v>
      </c>
      <c r="E5" t="s">
        <v>235</v>
      </c>
      <c r="F5" t="s">
        <v>236</v>
      </c>
    </row>
    <row r="6" spans="1:6" ht="12.75" x14ac:dyDescent="0.2">
      <c r="A6">
        <v>3</v>
      </c>
      <c r="B6" s="5" t="s">
        <v>321</v>
      </c>
      <c r="C6">
        <v>0</v>
      </c>
      <c r="D6">
        <v>0</v>
      </c>
      <c r="E6" t="s">
        <v>235</v>
      </c>
      <c r="F6" t="s">
        <v>236</v>
      </c>
    </row>
    <row r="7" spans="1:6" ht="12.75" x14ac:dyDescent="0.2">
      <c r="A7">
        <v>4</v>
      </c>
      <c r="B7" s="5" t="s">
        <v>321</v>
      </c>
      <c r="C7">
        <v>0</v>
      </c>
      <c r="D7">
        <v>0</v>
      </c>
      <c r="E7" t="s">
        <v>235</v>
      </c>
      <c r="F7" t="s">
        <v>236</v>
      </c>
    </row>
    <row r="8" spans="1:6" ht="12.75" x14ac:dyDescent="0.2">
      <c r="A8">
        <v>5</v>
      </c>
      <c r="B8" s="5" t="s">
        <v>321</v>
      </c>
      <c r="C8">
        <v>0</v>
      </c>
      <c r="D8">
        <v>0</v>
      </c>
      <c r="E8" t="s">
        <v>235</v>
      </c>
      <c r="F8" t="s">
        <v>236</v>
      </c>
    </row>
    <row r="9" spans="1:6" ht="12.75" x14ac:dyDescent="0.2">
      <c r="A9">
        <v>6</v>
      </c>
      <c r="B9" s="5" t="s">
        <v>321</v>
      </c>
      <c r="C9">
        <v>0</v>
      </c>
      <c r="D9">
        <v>0</v>
      </c>
      <c r="E9" t="s">
        <v>235</v>
      </c>
      <c r="F9" t="s">
        <v>236</v>
      </c>
    </row>
    <row r="10" spans="1:6" ht="12.75" x14ac:dyDescent="0.2">
      <c r="A10">
        <v>7</v>
      </c>
      <c r="B10" s="5" t="s">
        <v>321</v>
      </c>
      <c r="C10">
        <v>0</v>
      </c>
      <c r="D10">
        <v>0</v>
      </c>
      <c r="E10" t="s">
        <v>235</v>
      </c>
      <c r="F10" t="s">
        <v>236</v>
      </c>
    </row>
    <row r="11" spans="1:6" ht="12.75" x14ac:dyDescent="0.2">
      <c r="A11">
        <v>8</v>
      </c>
      <c r="B11" s="5" t="s">
        <v>321</v>
      </c>
      <c r="C11">
        <v>0</v>
      </c>
      <c r="D11">
        <v>0</v>
      </c>
      <c r="E11" t="s">
        <v>235</v>
      </c>
      <c r="F11" t="s">
        <v>236</v>
      </c>
    </row>
    <row r="12" spans="1:6" ht="12.75" x14ac:dyDescent="0.2">
      <c r="A12">
        <v>9</v>
      </c>
      <c r="B12" s="5" t="s">
        <v>321</v>
      </c>
      <c r="C12">
        <v>0</v>
      </c>
      <c r="D12">
        <v>0</v>
      </c>
      <c r="E12" t="s">
        <v>235</v>
      </c>
      <c r="F12" t="s">
        <v>236</v>
      </c>
    </row>
    <row r="13" spans="1:6" ht="12.75" x14ac:dyDescent="0.2">
      <c r="A13">
        <v>10</v>
      </c>
      <c r="B13" s="5" t="s">
        <v>321</v>
      </c>
      <c r="C13">
        <v>0</v>
      </c>
      <c r="D13">
        <v>0</v>
      </c>
      <c r="E13" t="s">
        <v>235</v>
      </c>
      <c r="F13" t="s">
        <v>236</v>
      </c>
    </row>
    <row r="14" spans="1:6" ht="12.75" x14ac:dyDescent="0.2">
      <c r="A14">
        <v>11</v>
      </c>
      <c r="B14" s="5" t="s">
        <v>321</v>
      </c>
      <c r="C14">
        <v>0</v>
      </c>
      <c r="D14">
        <v>0</v>
      </c>
      <c r="E14" t="s">
        <v>235</v>
      </c>
      <c r="F14" t="s">
        <v>236</v>
      </c>
    </row>
    <row r="15" spans="1:6" ht="12.75" x14ac:dyDescent="0.2">
      <c r="A15">
        <v>12</v>
      </c>
      <c r="B15" s="5" t="s">
        <v>321</v>
      </c>
      <c r="C15">
        <v>0</v>
      </c>
      <c r="D15">
        <v>0</v>
      </c>
      <c r="E15" t="s">
        <v>235</v>
      </c>
      <c r="F15" t="s">
        <v>236</v>
      </c>
    </row>
    <row r="16" spans="1:6" ht="12.75" x14ac:dyDescent="0.2">
      <c r="A16">
        <v>13</v>
      </c>
      <c r="B16" s="5" t="s">
        <v>321</v>
      </c>
      <c r="C16">
        <v>0</v>
      </c>
      <c r="D16">
        <v>0</v>
      </c>
      <c r="E16" t="s">
        <v>235</v>
      </c>
      <c r="F16" t="s">
        <v>236</v>
      </c>
    </row>
    <row r="17" spans="1:6" ht="12.75" x14ac:dyDescent="0.2">
      <c r="A17">
        <v>14</v>
      </c>
      <c r="B17" s="5" t="s">
        <v>321</v>
      </c>
      <c r="C17">
        <v>0</v>
      </c>
      <c r="D17">
        <v>0</v>
      </c>
      <c r="E17" t="s">
        <v>235</v>
      </c>
      <c r="F17" t="s">
        <v>236</v>
      </c>
    </row>
    <row r="18" spans="1:6" ht="12.75" x14ac:dyDescent="0.2">
      <c r="A18">
        <v>15</v>
      </c>
      <c r="B18" s="5" t="s">
        <v>321</v>
      </c>
      <c r="C18">
        <v>0</v>
      </c>
      <c r="D18">
        <v>0</v>
      </c>
      <c r="E18" t="s">
        <v>235</v>
      </c>
      <c r="F18" t="s">
        <v>236</v>
      </c>
    </row>
    <row r="19" spans="1:6" ht="12.75" x14ac:dyDescent="0.2">
      <c r="A19">
        <v>16</v>
      </c>
      <c r="B19" s="5" t="s">
        <v>321</v>
      </c>
      <c r="C19">
        <v>0</v>
      </c>
      <c r="D19">
        <v>0</v>
      </c>
      <c r="E19" t="s">
        <v>235</v>
      </c>
      <c r="F19" t="s">
        <v>236</v>
      </c>
    </row>
    <row r="20" spans="1:6" ht="12.75" x14ac:dyDescent="0.2">
      <c r="A20">
        <v>17</v>
      </c>
      <c r="B20" s="5" t="s">
        <v>321</v>
      </c>
      <c r="C20">
        <v>0</v>
      </c>
      <c r="D20">
        <v>0</v>
      </c>
      <c r="E20" t="s">
        <v>235</v>
      </c>
      <c r="F20" t="s">
        <v>236</v>
      </c>
    </row>
    <row r="21" spans="1:6" ht="12.75" x14ac:dyDescent="0.2">
      <c r="A21">
        <v>18</v>
      </c>
      <c r="B21" s="5" t="s">
        <v>321</v>
      </c>
      <c r="C21">
        <v>0</v>
      </c>
      <c r="D21">
        <v>0</v>
      </c>
      <c r="E21" t="s">
        <v>235</v>
      </c>
      <c r="F21" t="s">
        <v>236</v>
      </c>
    </row>
    <row r="22" spans="1:6" ht="12.75" x14ac:dyDescent="0.2">
      <c r="A22">
        <v>19</v>
      </c>
      <c r="B22" s="5" t="s">
        <v>321</v>
      </c>
      <c r="C22">
        <v>0</v>
      </c>
      <c r="D22">
        <v>0</v>
      </c>
      <c r="E22" t="s">
        <v>235</v>
      </c>
      <c r="F22" t="s">
        <v>236</v>
      </c>
    </row>
    <row r="23" spans="1:6" ht="12.75" x14ac:dyDescent="0.2">
      <c r="A23">
        <v>20</v>
      </c>
      <c r="B23" s="5" t="s">
        <v>321</v>
      </c>
      <c r="C23">
        <v>0</v>
      </c>
      <c r="D23">
        <v>0</v>
      </c>
      <c r="E23" t="s">
        <v>235</v>
      </c>
      <c r="F23" t="s">
        <v>236</v>
      </c>
    </row>
    <row r="24" spans="1:6" ht="12.75" x14ac:dyDescent="0.2">
      <c r="A24">
        <v>21</v>
      </c>
      <c r="B24" s="5" t="s">
        <v>321</v>
      </c>
      <c r="C24">
        <v>0</v>
      </c>
      <c r="D24">
        <v>0</v>
      </c>
      <c r="E24" t="s">
        <v>235</v>
      </c>
      <c r="F24" t="s">
        <v>236</v>
      </c>
    </row>
    <row r="25" spans="1:6" ht="12.75" x14ac:dyDescent="0.2">
      <c r="A25">
        <v>22</v>
      </c>
      <c r="B25" s="5" t="s">
        <v>321</v>
      </c>
      <c r="C25">
        <v>0</v>
      </c>
      <c r="D25">
        <v>0</v>
      </c>
      <c r="E25" t="s">
        <v>235</v>
      </c>
      <c r="F25" t="s">
        <v>236</v>
      </c>
    </row>
    <row r="26" spans="1:6" ht="12.75" x14ac:dyDescent="0.2">
      <c r="A26">
        <v>23</v>
      </c>
      <c r="B26" s="5" t="s">
        <v>321</v>
      </c>
      <c r="C26">
        <v>0</v>
      </c>
      <c r="D26">
        <v>0</v>
      </c>
      <c r="E26" t="s">
        <v>235</v>
      </c>
      <c r="F26" t="s">
        <v>236</v>
      </c>
    </row>
    <row r="27" spans="1:6" ht="12.75" x14ac:dyDescent="0.2">
      <c r="A27">
        <v>24</v>
      </c>
      <c r="B27" s="5" t="s">
        <v>321</v>
      </c>
      <c r="C27">
        <v>0</v>
      </c>
      <c r="D27">
        <v>0</v>
      </c>
      <c r="E27" t="s">
        <v>235</v>
      </c>
      <c r="F27" t="s">
        <v>236</v>
      </c>
    </row>
    <row r="28" spans="1:6" ht="12.75" x14ac:dyDescent="0.2">
      <c r="A28">
        <v>25</v>
      </c>
      <c r="B28" s="5" t="s">
        <v>321</v>
      </c>
      <c r="C28">
        <v>0</v>
      </c>
      <c r="D28">
        <v>0</v>
      </c>
      <c r="E28" t="s">
        <v>235</v>
      </c>
      <c r="F28" t="s">
        <v>236</v>
      </c>
    </row>
    <row r="29" spans="1:6" ht="12.75" x14ac:dyDescent="0.2">
      <c r="A29">
        <v>26</v>
      </c>
      <c r="B29" s="5" t="s">
        <v>321</v>
      </c>
      <c r="C29">
        <v>0</v>
      </c>
      <c r="D29">
        <v>0</v>
      </c>
      <c r="E29" t="s">
        <v>235</v>
      </c>
      <c r="F29" t="s">
        <v>236</v>
      </c>
    </row>
    <row r="30" spans="1:6" ht="12.75" x14ac:dyDescent="0.2">
      <c r="A30">
        <v>27</v>
      </c>
      <c r="B30" s="5" t="s">
        <v>321</v>
      </c>
      <c r="C30">
        <v>0</v>
      </c>
      <c r="D30">
        <v>0</v>
      </c>
      <c r="E30" t="s">
        <v>235</v>
      </c>
      <c r="F30" t="s">
        <v>236</v>
      </c>
    </row>
    <row r="31" spans="1:6" ht="12.75" x14ac:dyDescent="0.2">
      <c r="A31">
        <v>28</v>
      </c>
      <c r="B31" s="5" t="s">
        <v>321</v>
      </c>
      <c r="C31">
        <v>0</v>
      </c>
      <c r="D31">
        <v>0</v>
      </c>
      <c r="E31" t="s">
        <v>235</v>
      </c>
      <c r="F31" t="s">
        <v>236</v>
      </c>
    </row>
    <row r="32" spans="1:6" ht="12.75" x14ac:dyDescent="0.2">
      <c r="A32">
        <v>29</v>
      </c>
      <c r="B32" s="5" t="s">
        <v>321</v>
      </c>
      <c r="C32">
        <v>0</v>
      </c>
      <c r="D32">
        <v>0</v>
      </c>
      <c r="E32" t="s">
        <v>235</v>
      </c>
      <c r="F32" t="s">
        <v>236</v>
      </c>
    </row>
    <row r="33" spans="1:6" ht="12.75" x14ac:dyDescent="0.2">
      <c r="A33">
        <v>30</v>
      </c>
      <c r="B33" s="5" t="s">
        <v>321</v>
      </c>
      <c r="C33">
        <v>0</v>
      </c>
      <c r="D33">
        <v>0</v>
      </c>
      <c r="E33" t="s">
        <v>235</v>
      </c>
      <c r="F33" t="s">
        <v>236</v>
      </c>
    </row>
    <row r="34" spans="1:6" ht="12.75" x14ac:dyDescent="0.2">
      <c r="A34">
        <v>31</v>
      </c>
      <c r="B34" s="5" t="s">
        <v>321</v>
      </c>
      <c r="C34">
        <v>0</v>
      </c>
      <c r="D34">
        <v>0</v>
      </c>
      <c r="E34" t="s">
        <v>235</v>
      </c>
      <c r="F34" t="s">
        <v>236</v>
      </c>
    </row>
    <row r="35" spans="1:6" ht="12.75" x14ac:dyDescent="0.2">
      <c r="A35">
        <v>32</v>
      </c>
      <c r="B35" s="5" t="s">
        <v>321</v>
      </c>
      <c r="C35">
        <v>0</v>
      </c>
      <c r="D35">
        <v>0</v>
      </c>
      <c r="E35" t="s">
        <v>235</v>
      </c>
      <c r="F35" t="s">
        <v>236</v>
      </c>
    </row>
    <row r="36" spans="1:6" ht="12.75" x14ac:dyDescent="0.2">
      <c r="A36">
        <v>33</v>
      </c>
      <c r="B36" s="5" t="s">
        <v>321</v>
      </c>
      <c r="C36">
        <v>0</v>
      </c>
      <c r="D36">
        <v>0</v>
      </c>
      <c r="E36" t="s">
        <v>235</v>
      </c>
      <c r="F36" t="s">
        <v>236</v>
      </c>
    </row>
    <row r="37" spans="1:6" ht="12.75" x14ac:dyDescent="0.2">
      <c r="A37">
        <v>34</v>
      </c>
      <c r="B37" s="5" t="s">
        <v>321</v>
      </c>
      <c r="C37">
        <v>0</v>
      </c>
      <c r="D37">
        <v>0</v>
      </c>
      <c r="E37" t="s">
        <v>235</v>
      </c>
      <c r="F37" t="s">
        <v>236</v>
      </c>
    </row>
    <row r="38" spans="1:6" ht="12.75" x14ac:dyDescent="0.2">
      <c r="A38">
        <v>35</v>
      </c>
      <c r="B38" s="5" t="s">
        <v>321</v>
      </c>
      <c r="C38">
        <v>0</v>
      </c>
      <c r="D38">
        <v>0</v>
      </c>
      <c r="E38" t="s">
        <v>235</v>
      </c>
      <c r="F38" t="s">
        <v>236</v>
      </c>
    </row>
    <row r="39" spans="1:6" ht="12.75" x14ac:dyDescent="0.2">
      <c r="A39">
        <v>36</v>
      </c>
      <c r="B39" s="5" t="s">
        <v>321</v>
      </c>
      <c r="C39">
        <v>0</v>
      </c>
      <c r="D39">
        <v>0</v>
      </c>
      <c r="E39" t="s">
        <v>235</v>
      </c>
      <c r="F39" t="s">
        <v>236</v>
      </c>
    </row>
    <row r="40" spans="1:6" ht="12.75" x14ac:dyDescent="0.2">
      <c r="A40">
        <v>37</v>
      </c>
      <c r="B40" s="5" t="s">
        <v>321</v>
      </c>
      <c r="C40">
        <v>0</v>
      </c>
      <c r="D40">
        <v>0</v>
      </c>
      <c r="E40" t="s">
        <v>235</v>
      </c>
      <c r="F40" t="s">
        <v>236</v>
      </c>
    </row>
    <row r="41" spans="1:6" ht="12.75" x14ac:dyDescent="0.2">
      <c r="A41">
        <v>38</v>
      </c>
      <c r="B41" s="5" t="s">
        <v>321</v>
      </c>
      <c r="C41">
        <v>0</v>
      </c>
      <c r="D41">
        <v>0</v>
      </c>
      <c r="E41" t="s">
        <v>235</v>
      </c>
      <c r="F41" t="s">
        <v>236</v>
      </c>
    </row>
    <row r="42" spans="1:6" ht="12.75" x14ac:dyDescent="0.2">
      <c r="A42">
        <v>39</v>
      </c>
      <c r="B42" s="5" t="s">
        <v>321</v>
      </c>
      <c r="C42">
        <v>0</v>
      </c>
      <c r="D42">
        <v>0</v>
      </c>
      <c r="E42" t="s">
        <v>235</v>
      </c>
      <c r="F42" t="s">
        <v>236</v>
      </c>
    </row>
    <row r="43" spans="1:6" ht="12.75" x14ac:dyDescent="0.2">
      <c r="A43">
        <v>40</v>
      </c>
      <c r="B43" s="5" t="s">
        <v>321</v>
      </c>
      <c r="C43">
        <v>0</v>
      </c>
      <c r="D43">
        <v>0</v>
      </c>
      <c r="E43" t="s">
        <v>235</v>
      </c>
      <c r="F43" t="s">
        <v>236</v>
      </c>
    </row>
    <row r="44" spans="1:6" ht="12.75" x14ac:dyDescent="0.2">
      <c r="A44">
        <v>41</v>
      </c>
      <c r="B44" s="5" t="s">
        <v>321</v>
      </c>
      <c r="C44">
        <v>0</v>
      </c>
      <c r="D44">
        <v>0</v>
      </c>
      <c r="E44" t="s">
        <v>235</v>
      </c>
      <c r="F44" t="s">
        <v>236</v>
      </c>
    </row>
    <row r="45" spans="1:6" ht="12.75" x14ac:dyDescent="0.2">
      <c r="A45">
        <v>42</v>
      </c>
      <c r="B45" s="5" t="s">
        <v>321</v>
      </c>
      <c r="C45">
        <v>0</v>
      </c>
      <c r="D45">
        <v>0</v>
      </c>
      <c r="E45" t="s">
        <v>235</v>
      </c>
      <c r="F45" t="s">
        <v>236</v>
      </c>
    </row>
    <row r="46" spans="1:6" ht="12.75" x14ac:dyDescent="0.2">
      <c r="A46">
        <v>43</v>
      </c>
      <c r="B46" s="5" t="s">
        <v>321</v>
      </c>
      <c r="C46">
        <v>0</v>
      </c>
      <c r="D46">
        <v>0</v>
      </c>
      <c r="E46" t="s">
        <v>235</v>
      </c>
      <c r="F46" t="s">
        <v>236</v>
      </c>
    </row>
    <row r="47" spans="1:6" ht="12.75" x14ac:dyDescent="0.2">
      <c r="A47">
        <v>44</v>
      </c>
      <c r="B47" s="5" t="s">
        <v>321</v>
      </c>
      <c r="C47">
        <v>0</v>
      </c>
      <c r="D47">
        <v>0</v>
      </c>
      <c r="E47" t="s">
        <v>235</v>
      </c>
      <c r="F47" t="s">
        <v>236</v>
      </c>
    </row>
    <row r="48" spans="1:6" ht="12.75" x14ac:dyDescent="0.2">
      <c r="A48">
        <v>45</v>
      </c>
      <c r="B48" s="5" t="s">
        <v>321</v>
      </c>
      <c r="C48">
        <v>0</v>
      </c>
      <c r="D48">
        <v>0</v>
      </c>
      <c r="E48" t="s">
        <v>235</v>
      </c>
      <c r="F48" t="s">
        <v>236</v>
      </c>
    </row>
    <row r="49" spans="1:6" ht="12.75" x14ac:dyDescent="0.2">
      <c r="A49">
        <v>46</v>
      </c>
      <c r="B49" s="5" t="s">
        <v>321</v>
      </c>
      <c r="C49">
        <v>0</v>
      </c>
      <c r="D49">
        <v>0</v>
      </c>
      <c r="E49" t="s">
        <v>235</v>
      </c>
      <c r="F49" t="s">
        <v>236</v>
      </c>
    </row>
    <row r="50" spans="1:6" ht="12.75" x14ac:dyDescent="0.2">
      <c r="A50">
        <v>47</v>
      </c>
      <c r="B50" s="5" t="s">
        <v>321</v>
      </c>
      <c r="C50">
        <v>0</v>
      </c>
      <c r="D50">
        <v>0</v>
      </c>
      <c r="E50" t="s">
        <v>235</v>
      </c>
      <c r="F50" t="s">
        <v>236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Juan Gabriel Dominguez Tapia</cp:lastModifiedBy>
  <cp:revision>22</cp:revision>
  <dcterms:created xsi:type="dcterms:W3CDTF">2025-11-03T17:12:23Z</dcterms:created>
  <dcterms:modified xsi:type="dcterms:W3CDTF">2026-07-28T21:09:02Z</dcterms:modified>
  <dc:language>es-419</dc:language>
</cp:coreProperties>
</file>