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tabRatio="95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12" i="4" l="1"/>
  <c r="C12" i="4"/>
  <c r="D11" i="4"/>
  <c r="C11" i="4"/>
  <c r="D10" i="4"/>
  <c r="C10" i="4"/>
  <c r="D9" i="4"/>
  <c r="C9" i="4"/>
  <c r="D8" i="4"/>
  <c r="C8" i="4"/>
  <c r="D7" i="4"/>
  <c r="C7" i="4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D5" i="8"/>
  <c r="C5" i="8"/>
  <c r="D4" i="8"/>
  <c r="C4" i="8"/>
</calcChain>
</file>

<file path=xl/sharedStrings.xml><?xml version="1.0" encoding="utf-8"?>
<sst xmlns="http://schemas.openxmlformats.org/spreadsheetml/2006/main" count="751" uniqueCount="275">
  <si>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</si>
  <si>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</si>
  <si>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</si>
  <si>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</si>
  <si>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</si>
  <si>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</si>
  <si>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</si>
  <si>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</si>
  <si>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</si>
  <si>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</si>
  <si>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</si>
  <si>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</si>
  <si>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</si>
  <si>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</si>
  <si>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</si>
  <si>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</si>
  <si>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</si>
  <si>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</si>
  <si>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</si>
  <si>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</si>
  <si>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</si>
  <si>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</si>
  <si>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</si>
  <si>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</si>
  <si>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</si>
  <si>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</si>
  <si>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</si>
  <si>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</si>
  <si>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</si>
  <si>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</si>
  <si>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</si>
  <si>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</si>
  <si>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</si>
  <si>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</si>
  <si>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</si>
  <si>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</si>
  <si>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</si>
  <si>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</si>
  <si>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</si>
  <si>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</si>
  <si>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</si>
  <si>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</si>
  <si>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</si>
  <si>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</si>
  <si>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</si>
  <si>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</si>
  <si>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</si>
  <si>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</si>
  <si>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</si>
  <si>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</si>
  <si>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</si>
  <si>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</si>
  <si>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</si>
  <si>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</si>
  <si>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</si>
  <si>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</si>
  <si>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</si>
  <si>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</si>
  <si>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</si>
  <si>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</si>
  <si>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</si>
  <si>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</si>
  <si>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</si>
  <si>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</si>
  <si>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</si>
  <si>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</si>
  <si>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</si>
  <si>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</si>
  <si>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</si>
  <si>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</si>
  <si>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</si>
  <si>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</si>
  <si>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</si>
  <si>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</si>
  <si>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</si>
  <si>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</si>
  <si>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</si>
  <si>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</si>
  <si>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</si>
  <si>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</si>
  <si>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</si>
  <si>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</si>
  <si>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</si>
  <si>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</si>
  <si>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</si>
  <si>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</si>
  <si>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</si>
  <si>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</si>
  <si>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</si>
  <si>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</si>
  <si>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</si>
  <si>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</si>
  <si>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</si>
  <si>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</si>
  <si>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</si>
  <si>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</si>
  <si>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</si>
  <si>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</si>
  <si>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</si>
  <si>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</si>
  <si>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</si>
  <si>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</si>
  <si>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</si>
  <si>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</si>
  <si>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</si>
  <si>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</si>
  <si>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</si>
  <si>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</si>
  <si>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</si>
  <si>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</si>
  <si>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</si>
  <si>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</si>
  <si>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</si>
  <si>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</si>
  <si>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</si>
  <si>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</si>
  <si>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</si>
  <si>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</si>
  <si>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</si>
  <si>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</si>
  <si>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</si>
  <si>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</si>
  <si>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</si>
  <si>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</si>
  <si>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</si>
  <si>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</si>
  <si>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</si>
  <si>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</si>
  <si>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</si>
  <si>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</si>
  <si>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</si>
  <si>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</si>
  <si>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</si>
  <si>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</si>
  <si>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</si>
  <si>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</si>
  <si>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</si>
  <si>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</si>
  <si>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</si>
  <si>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</si>
  <si>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</si>
  <si>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</si>
  <si>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</si>
  <si>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</si>
  <si>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</si>
  <si>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</si>
  <si>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</si>
  <si>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</si>
  <si>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</si>
  <si>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</si>
  <si>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</si>
  <si>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</si>
  <si>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</si>
  <si>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</si>
  <si>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</si>
  <si>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</si>
  <si>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</si>
  <si>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</si>
  <si>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</si>
  <si>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</si>
  <si>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</si>
  <si>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</si>
  <si>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</si>
  <si>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</si>
  <si>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</si>
  <si>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</si>
  <si>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</si>
  <si>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</si>
  <si>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</si>
  <si>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</si>
  <si>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</si>
  <si>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</si>
  <si>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</si>
  <si>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</si>
  <si>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</si>
  <si>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</si>
  <si>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</si>
  <si>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</si>
  <si>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</si>
  <si>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</si>
  <si>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</si>
  <si>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</si>
  <si>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</si>
  <si>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</si>
  <si>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</si>
  <si>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</si>
  <si>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</si>
  <si>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</si>
  <si>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</si>
  <si>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</si>
  <si>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</si>
  <si>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</si>
  <si>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</si>
  <si>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</si>
  <si>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</si>
  <si>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</si>
  <si>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</si>
  <si>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</si>
  <si>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</si>
  <si>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</si>
  <si>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</si>
  <si>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</si>
  <si>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</si>
  <si>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</si>
  <si>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</si>
  <si>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</si>
  <si>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</si>
  <si>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</si>
  <si>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</si>
  <si>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</si>
  <si>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</si>
  <si>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</si>
  <si>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</si>
  <si>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</si>
  <si>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</si>
  <si>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Sección Comercial y Administrativa</t>
  </si>
  <si>
    <t>Cajera</t>
  </si>
  <si>
    <t>Fontanero</t>
  </si>
  <si>
    <t>Direccion General</t>
  </si>
  <si>
    <t>Jefatura de la Oficina Operadora</t>
  </si>
  <si>
    <t>Sección Comercial y Administrativa</t>
  </si>
  <si>
    <t>Sección de Operación y Mantenimiento</t>
  </si>
  <si>
    <t>López</t>
  </si>
  <si>
    <t>Reyes</t>
  </si>
  <si>
    <t>Pesos Mexicanos</t>
  </si>
  <si>
    <t>Única</t>
  </si>
  <si>
    <t>No Hay</t>
  </si>
  <si>
    <t>Ninguno</t>
  </si>
  <si>
    <t>Quincenal</t>
  </si>
  <si>
    <t>Semestral</t>
  </si>
  <si>
    <t>Pesos mexicanos</t>
  </si>
  <si>
    <t>Ninguna</t>
  </si>
  <si>
    <t>No hay Comisiones</t>
  </si>
  <si>
    <t>No hay dietas</t>
  </si>
  <si>
    <t>Anual</t>
  </si>
  <si>
    <t>No hay prestaciones economicas</t>
  </si>
  <si>
    <t>Salario  Quincenal</t>
  </si>
  <si>
    <t>No se pagaron Bonos</t>
  </si>
  <si>
    <t>Seccion Comercial y Administrativa</t>
  </si>
  <si>
    <t xml:space="preserve">No se pagaron Compensaciones </t>
  </si>
  <si>
    <t>No se Otorgaron Prestaciones en especie</t>
  </si>
  <si>
    <t>Armando</t>
  </si>
  <si>
    <t>Cruz</t>
  </si>
  <si>
    <t>Alegría</t>
  </si>
  <si>
    <t xml:space="preserve">José de Jesús </t>
  </si>
  <si>
    <t>Cortéz</t>
  </si>
  <si>
    <t>Hernández</t>
  </si>
  <si>
    <t>Karen Lizbeth</t>
  </si>
  <si>
    <t>Bernabé</t>
  </si>
  <si>
    <t>Area Comercial y Administrativa</t>
  </si>
  <si>
    <t>Lecturista - Notificador</t>
  </si>
  <si>
    <t>Héctor</t>
  </si>
  <si>
    <t>Aguilera</t>
  </si>
  <si>
    <t>Alvarado</t>
  </si>
  <si>
    <t>Intendencia</t>
  </si>
  <si>
    <t>Claudia</t>
  </si>
  <si>
    <t>Rodríguez</t>
  </si>
  <si>
    <t>Méndez</t>
  </si>
  <si>
    <t>Area de mantenimiento</t>
  </si>
  <si>
    <t>Jonathan</t>
  </si>
  <si>
    <t>Moreno</t>
  </si>
  <si>
    <t>Uriarte</t>
  </si>
  <si>
    <t>Francisco</t>
  </si>
  <si>
    <t>Jovani</t>
  </si>
  <si>
    <t>Loyo</t>
  </si>
  <si>
    <t>Jacobo Raúl</t>
  </si>
  <si>
    <t>Demuner</t>
  </si>
  <si>
    <t>Operador de Equipo de Bombeo</t>
  </si>
  <si>
    <t>Prima vacacional</t>
  </si>
  <si>
    <t xml:space="preserve">Oficina Operadora de Tezonapa, Ver. 4to. Trimestre Octubre-Diciembre de 2022. Algunas de las celdas no tienen información porque no se otorgaron en este período. </t>
  </si>
  <si>
    <t>No se pagaron Utiles escolares</t>
  </si>
  <si>
    <t>Modernización administrativa</t>
  </si>
  <si>
    <t>Pago de Aguinaldo I y II</t>
  </si>
  <si>
    <t>Pago de retroactivos</t>
  </si>
  <si>
    <t>No hubo pago de retroactivos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</si>
</sst>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8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48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8" s="9" customFormat="1" x14ac:dyDescent="0.25">
      <c r="A8" s="9">
        <v>2022</v>
      </c>
      <c r="B8" s="15">
        <v>44835</v>
      </c>
      <c r="C8" s="15">
        <v>44926</v>
      </c>
      <c r="D8" s="9" t="s">
        <v>90</v>
      </c>
      <c r="E8" s="9">
        <v>1</v>
      </c>
      <c r="F8" s="9" t="s">
        <v>214</v>
      </c>
      <c r="G8" s="9" t="s">
        <v>214</v>
      </c>
      <c r="H8" s="9" t="s">
        <v>218</v>
      </c>
      <c r="I8" s="9" t="s">
        <v>241</v>
      </c>
      <c r="J8" s="9" t="s">
        <v>242</v>
      </c>
      <c r="K8" s="9" t="s">
        <v>243</v>
      </c>
      <c r="L8" s="9" t="s">
        <v>94</v>
      </c>
      <c r="M8" s="9">
        <v>20751.78</v>
      </c>
      <c r="N8" s="9" t="s">
        <v>224</v>
      </c>
      <c r="O8" s="9">
        <v>16983.599999999999</v>
      </c>
      <c r="P8" s="9" t="s">
        <v>224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238</v>
      </c>
      <c r="AE8" s="5">
        <v>44953</v>
      </c>
      <c r="AF8" s="15">
        <v>44926</v>
      </c>
      <c r="AG8" s="4" t="s">
        <v>269</v>
      </c>
    </row>
    <row r="9" spans="1:48" x14ac:dyDescent="0.25">
      <c r="A9">
        <v>2022</v>
      </c>
      <c r="B9" s="15">
        <v>44835</v>
      </c>
      <c r="C9" s="15">
        <v>44926</v>
      </c>
      <c r="D9" t="s">
        <v>90</v>
      </c>
      <c r="E9">
        <v>2</v>
      </c>
      <c r="F9" t="s">
        <v>215</v>
      </c>
      <c r="G9" t="s">
        <v>215</v>
      </c>
      <c r="H9" t="s">
        <v>219</v>
      </c>
      <c r="I9" t="s">
        <v>244</v>
      </c>
      <c r="J9" t="s">
        <v>245</v>
      </c>
      <c r="K9" t="s">
        <v>246</v>
      </c>
      <c r="L9" t="s">
        <v>94</v>
      </c>
      <c r="M9">
        <v>13841.56</v>
      </c>
      <c r="N9" t="s">
        <v>224</v>
      </c>
      <c r="O9">
        <v>11120.5</v>
      </c>
      <c r="P9" t="s">
        <v>224</v>
      </c>
      <c r="Q9">
        <v>2</v>
      </c>
      <c r="R9">
        <v>2</v>
      </c>
      <c r="S9">
        <v>2</v>
      </c>
      <c r="T9">
        <v>2</v>
      </c>
      <c r="U9" s="3">
        <v>2</v>
      </c>
      <c r="V9" s="3">
        <v>2</v>
      </c>
      <c r="W9" s="3">
        <v>2</v>
      </c>
      <c r="X9" s="3">
        <v>2</v>
      </c>
      <c r="Y9">
        <v>2</v>
      </c>
      <c r="Z9">
        <v>2</v>
      </c>
      <c r="AA9">
        <v>2</v>
      </c>
      <c r="AB9" s="3">
        <v>2</v>
      </c>
      <c r="AC9" s="3">
        <v>2</v>
      </c>
      <c r="AD9" s="6" t="s">
        <v>238</v>
      </c>
      <c r="AE9" s="5">
        <v>44953</v>
      </c>
      <c r="AF9" s="15">
        <v>44926</v>
      </c>
      <c r="AG9" s="4" t="s">
        <v>269</v>
      </c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8" x14ac:dyDescent="0.25">
      <c r="A10">
        <v>2022</v>
      </c>
      <c r="B10" s="15">
        <v>44835</v>
      </c>
      <c r="C10" s="15">
        <v>44926</v>
      </c>
      <c r="D10" t="s">
        <v>90</v>
      </c>
      <c r="E10">
        <v>3</v>
      </c>
      <c r="F10" t="s">
        <v>216</v>
      </c>
      <c r="G10" t="s">
        <v>216</v>
      </c>
      <c r="H10" t="s">
        <v>220</v>
      </c>
      <c r="I10" t="s">
        <v>247</v>
      </c>
      <c r="J10" t="s">
        <v>248</v>
      </c>
      <c r="K10" t="s">
        <v>242</v>
      </c>
      <c r="L10" t="s">
        <v>93</v>
      </c>
      <c r="M10">
        <v>9046.4</v>
      </c>
      <c r="N10" t="s">
        <v>224</v>
      </c>
      <c r="O10">
        <v>8000</v>
      </c>
      <c r="P10" t="s">
        <v>224</v>
      </c>
      <c r="Q10">
        <v>3</v>
      </c>
      <c r="R10" s="3">
        <v>3</v>
      </c>
      <c r="S10">
        <v>3</v>
      </c>
      <c r="T10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6" t="s">
        <v>238</v>
      </c>
      <c r="AE10" s="5">
        <v>44953</v>
      </c>
      <c r="AF10" s="15">
        <v>44926</v>
      </c>
      <c r="AG10" s="4" t="s">
        <v>269</v>
      </c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x14ac:dyDescent="0.25">
      <c r="A11">
        <v>2022</v>
      </c>
      <c r="B11" s="15">
        <v>44835</v>
      </c>
      <c r="C11" s="15">
        <v>44926</v>
      </c>
      <c r="D11" t="s">
        <v>83</v>
      </c>
      <c r="E11">
        <v>3</v>
      </c>
      <c r="F11" t="s">
        <v>249</v>
      </c>
      <c r="G11" t="s">
        <v>250</v>
      </c>
      <c r="H11" t="s">
        <v>220</v>
      </c>
      <c r="I11" t="s">
        <v>251</v>
      </c>
      <c r="J11" t="s">
        <v>252</v>
      </c>
      <c r="K11" t="s">
        <v>253</v>
      </c>
      <c r="L11" t="s">
        <v>94</v>
      </c>
      <c r="M11">
        <v>8596.2999999999993</v>
      </c>
      <c r="N11" t="s">
        <v>224</v>
      </c>
      <c r="O11">
        <v>7241.1</v>
      </c>
      <c r="P11" t="s">
        <v>224</v>
      </c>
      <c r="Q11">
        <v>4</v>
      </c>
      <c r="R11" s="3">
        <v>4</v>
      </c>
      <c r="S11">
        <v>4</v>
      </c>
      <c r="T11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6" t="s">
        <v>238</v>
      </c>
      <c r="AE11" s="5">
        <v>44953</v>
      </c>
      <c r="AF11" s="15">
        <v>44926</v>
      </c>
      <c r="AG11" s="4" t="s">
        <v>269</v>
      </c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x14ac:dyDescent="0.25">
      <c r="A12">
        <v>2022</v>
      </c>
      <c r="B12" s="15">
        <v>44835</v>
      </c>
      <c r="C12" s="15">
        <v>44926</v>
      </c>
      <c r="D12" t="s">
        <v>83</v>
      </c>
      <c r="E12">
        <v>3</v>
      </c>
      <c r="F12" s="10" t="s">
        <v>249</v>
      </c>
      <c r="G12" t="s">
        <v>254</v>
      </c>
      <c r="H12" t="s">
        <v>220</v>
      </c>
      <c r="I12" t="s">
        <v>255</v>
      </c>
      <c r="J12" t="s">
        <v>256</v>
      </c>
      <c r="K12" t="s">
        <v>257</v>
      </c>
      <c r="L12" t="s">
        <v>93</v>
      </c>
      <c r="M12">
        <v>5580</v>
      </c>
      <c r="N12" t="s">
        <v>224</v>
      </c>
      <c r="O12">
        <v>5311.64</v>
      </c>
      <c r="P12" t="s">
        <v>224</v>
      </c>
      <c r="Q12">
        <v>5</v>
      </c>
      <c r="R12" s="3">
        <v>5</v>
      </c>
      <c r="S12">
        <v>5</v>
      </c>
      <c r="T12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6" t="s">
        <v>238</v>
      </c>
      <c r="AE12" s="5">
        <v>44953</v>
      </c>
      <c r="AF12" s="15">
        <v>44926</v>
      </c>
      <c r="AG12" s="4" t="s">
        <v>269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x14ac:dyDescent="0.25">
      <c r="A13">
        <v>2022</v>
      </c>
      <c r="B13" s="15">
        <v>44835</v>
      </c>
      <c r="C13" s="15">
        <v>44926</v>
      </c>
      <c r="D13" t="s">
        <v>83</v>
      </c>
      <c r="E13">
        <v>3</v>
      </c>
      <c r="F13" t="s">
        <v>258</v>
      </c>
      <c r="G13" t="s">
        <v>217</v>
      </c>
      <c r="H13" t="s">
        <v>221</v>
      </c>
      <c r="I13" t="s">
        <v>259</v>
      </c>
      <c r="J13" t="s">
        <v>260</v>
      </c>
      <c r="K13" t="s">
        <v>261</v>
      </c>
      <c r="L13" t="s">
        <v>94</v>
      </c>
      <c r="M13">
        <v>9517.2000000000007</v>
      </c>
      <c r="N13" t="s">
        <v>224</v>
      </c>
      <c r="O13">
        <v>8258.24</v>
      </c>
      <c r="P13" t="s">
        <v>224</v>
      </c>
      <c r="Q13">
        <v>6</v>
      </c>
      <c r="R13" s="3">
        <v>6</v>
      </c>
      <c r="S13">
        <v>6</v>
      </c>
      <c r="T1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6" t="s">
        <v>238</v>
      </c>
      <c r="AE13" s="5">
        <v>44953</v>
      </c>
      <c r="AF13" s="15">
        <v>44926</v>
      </c>
      <c r="AG13" s="4" t="s">
        <v>269</v>
      </c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x14ac:dyDescent="0.25">
      <c r="A14">
        <v>2022</v>
      </c>
      <c r="B14" s="15">
        <v>44835</v>
      </c>
      <c r="C14" s="15">
        <v>44926</v>
      </c>
      <c r="D14" s="9" t="s">
        <v>83</v>
      </c>
      <c r="E14">
        <v>3</v>
      </c>
      <c r="F14" s="10" t="s">
        <v>258</v>
      </c>
      <c r="G14" t="s">
        <v>217</v>
      </c>
      <c r="H14" s="9" t="s">
        <v>221</v>
      </c>
      <c r="I14" t="s">
        <v>262</v>
      </c>
      <c r="J14" t="s">
        <v>223</v>
      </c>
      <c r="K14" t="s">
        <v>222</v>
      </c>
      <c r="L14" s="9" t="s">
        <v>94</v>
      </c>
      <c r="M14">
        <v>9696.1</v>
      </c>
      <c r="N14" t="s">
        <v>224</v>
      </c>
      <c r="O14">
        <v>7707.42</v>
      </c>
      <c r="P14" t="s">
        <v>224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238</v>
      </c>
      <c r="AE14" s="5">
        <v>44953</v>
      </c>
      <c r="AF14" s="15">
        <v>44926</v>
      </c>
      <c r="AG14" s="4" t="s">
        <v>269</v>
      </c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5" spans="1:48" x14ac:dyDescent="0.25">
      <c r="A15">
        <v>2022</v>
      </c>
      <c r="B15" s="15">
        <v>44835</v>
      </c>
      <c r="C15" s="15">
        <v>44926</v>
      </c>
      <c r="D15" s="10" t="s">
        <v>83</v>
      </c>
      <c r="E15">
        <v>3</v>
      </c>
      <c r="F15" s="10" t="s">
        <v>258</v>
      </c>
      <c r="G15" t="s">
        <v>217</v>
      </c>
      <c r="H15" s="10" t="s">
        <v>221</v>
      </c>
      <c r="I15" t="s">
        <v>263</v>
      </c>
      <c r="J15" s="10" t="s">
        <v>223</v>
      </c>
      <c r="K15" t="s">
        <v>264</v>
      </c>
      <c r="L15" s="10" t="s">
        <v>94</v>
      </c>
      <c r="M15">
        <v>8326.6</v>
      </c>
      <c r="N15" s="10" t="s">
        <v>224</v>
      </c>
      <c r="O15">
        <v>7462.74</v>
      </c>
      <c r="P15" s="10" t="s">
        <v>224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10" t="s">
        <v>238</v>
      </c>
      <c r="AE15" s="5">
        <v>44953</v>
      </c>
      <c r="AF15" s="15">
        <v>44926</v>
      </c>
      <c r="AG15" s="4" t="s">
        <v>269</v>
      </c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</row>
    <row r="16" spans="1:48" x14ac:dyDescent="0.25">
      <c r="A16">
        <v>2022</v>
      </c>
      <c r="B16" s="15">
        <v>44835</v>
      </c>
      <c r="C16" s="15">
        <v>44926</v>
      </c>
      <c r="D16" s="10" t="s">
        <v>83</v>
      </c>
      <c r="E16">
        <v>3</v>
      </c>
      <c r="F16" s="10" t="s">
        <v>258</v>
      </c>
      <c r="G16" t="s">
        <v>267</v>
      </c>
      <c r="H16" s="10" t="s">
        <v>221</v>
      </c>
      <c r="I16" t="s">
        <v>265</v>
      </c>
      <c r="J16" s="10" t="s">
        <v>223</v>
      </c>
      <c r="K16" t="s">
        <v>266</v>
      </c>
      <c r="L16" s="10" t="s">
        <v>94</v>
      </c>
      <c r="M16">
        <v>8596.2999999999993</v>
      </c>
      <c r="N16" s="10" t="s">
        <v>224</v>
      </c>
      <c r="O16">
        <v>7316.04</v>
      </c>
      <c r="P16" s="10" t="s">
        <v>224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10" t="s">
        <v>238</v>
      </c>
      <c r="AE16" s="5">
        <v>44953</v>
      </c>
      <c r="AF16" s="15">
        <v>44926</v>
      </c>
      <c r="AG16" s="4" t="s">
        <v>269</v>
      </c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12"/>
  <sheetViews>
    <sheetView topLeftCell="A3" workbookViewId="0">
      <selection activeCell="A15" sqref="A15:XFD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7" t="s">
        <v>274</v>
      </c>
      <c r="C4" s="7">
        <v>0</v>
      </c>
      <c r="D4" s="7">
        <v>0</v>
      </c>
      <c r="E4" t="s">
        <v>224</v>
      </c>
      <c r="F4" t="s">
        <v>225</v>
      </c>
    </row>
    <row r="5" spans="1:6" s="4" customFormat="1" x14ac:dyDescent="0.25">
      <c r="A5" s="4">
        <v>2</v>
      </c>
      <c r="B5" s="17" t="s">
        <v>274</v>
      </c>
      <c r="C5" s="7">
        <v>0</v>
      </c>
      <c r="D5" s="7">
        <v>0</v>
      </c>
      <c r="E5" s="4" t="s">
        <v>224</v>
      </c>
      <c r="F5" s="4" t="s">
        <v>225</v>
      </c>
    </row>
    <row r="6" spans="1:6" x14ac:dyDescent="0.25">
      <c r="A6">
        <v>3</v>
      </c>
      <c r="B6" s="17" t="s">
        <v>274</v>
      </c>
      <c r="C6" s="7">
        <v>0</v>
      </c>
      <c r="D6" s="7">
        <v>0</v>
      </c>
      <c r="E6" t="s">
        <v>224</v>
      </c>
      <c r="F6" t="s">
        <v>225</v>
      </c>
    </row>
    <row r="7" spans="1:6" x14ac:dyDescent="0.25">
      <c r="A7">
        <v>4</v>
      </c>
      <c r="B7" s="17" t="s">
        <v>273</v>
      </c>
      <c r="C7" s="7">
        <f>1408+134.1+40.23+177.03+72.45+398.58+279.3</f>
        <v>2509.69</v>
      </c>
      <c r="D7" s="16">
        <f>1408+134.1+40.23+177.03+72.45+398.58+279.3</f>
        <v>2509.69</v>
      </c>
      <c r="E7" t="s">
        <v>224</v>
      </c>
      <c r="F7" t="s">
        <v>225</v>
      </c>
    </row>
    <row r="8" spans="1:6" x14ac:dyDescent="0.25">
      <c r="A8">
        <v>5</v>
      </c>
      <c r="B8" s="17" t="s">
        <v>273</v>
      </c>
      <c r="C8" s="7">
        <f>1327.06+126.39+37.92+177.03+72.45+398.58+279.3</f>
        <v>2418.7300000000005</v>
      </c>
      <c r="D8" s="16">
        <f>1327.06+126.39+37.92+177.03+72.45+398.58+279.3</f>
        <v>2418.7300000000005</v>
      </c>
      <c r="E8" t="s">
        <v>224</v>
      </c>
      <c r="F8" t="s">
        <v>225</v>
      </c>
    </row>
    <row r="9" spans="1:6" x14ac:dyDescent="0.25">
      <c r="A9">
        <v>6</v>
      </c>
      <c r="B9" s="17" t="s">
        <v>273</v>
      </c>
      <c r="C9">
        <f>1911.64+182.06+54.62+177.03+72.45+398.58+279.3</f>
        <v>3075.6800000000003</v>
      </c>
      <c r="D9" s="16">
        <f>1911.64+182.06+54.62+177.03+72.45+398.58+279.3</f>
        <v>3075.6800000000003</v>
      </c>
      <c r="E9" t="s">
        <v>224</v>
      </c>
      <c r="F9" t="s">
        <v>225</v>
      </c>
    </row>
    <row r="10" spans="1:6" x14ac:dyDescent="0.25">
      <c r="A10">
        <v>7</v>
      </c>
      <c r="B10" s="17" t="s">
        <v>273</v>
      </c>
      <c r="C10">
        <f>1913.48+182.24+54.67+177.03+72.45+398.58+279.3</f>
        <v>3077.7500000000005</v>
      </c>
      <c r="D10" s="16">
        <f>1913.48+182.24+54.67+177.03+72.45+398.58+279.3</f>
        <v>3077.7500000000005</v>
      </c>
      <c r="E10" t="s">
        <v>224</v>
      </c>
      <c r="F10" t="s">
        <v>225</v>
      </c>
    </row>
    <row r="11" spans="1:6" x14ac:dyDescent="0.25">
      <c r="A11">
        <v>8</v>
      </c>
      <c r="B11" s="17" t="s">
        <v>273</v>
      </c>
      <c r="C11">
        <f>1408.29+134.12+40.24+177.03+72.45+398.58+279.3</f>
        <v>2510.0100000000002</v>
      </c>
      <c r="D11" s="16">
        <f>1408.29+134.12+40.24+177.03+72.45+398.58+279.3</f>
        <v>2510.0100000000002</v>
      </c>
      <c r="E11" s="11" t="s">
        <v>224</v>
      </c>
      <c r="F11" s="11" t="s">
        <v>225</v>
      </c>
    </row>
    <row r="12" spans="1:6" x14ac:dyDescent="0.25">
      <c r="A12">
        <v>9</v>
      </c>
      <c r="B12" s="17" t="s">
        <v>273</v>
      </c>
      <c r="C12">
        <f>1408.14+134.11+40.23+177.03+75.45+398.58+279.3</f>
        <v>2512.84</v>
      </c>
      <c r="D12" s="16">
        <f>1408.14+134.11+40.23+177.03+75.45+398.58+279.3</f>
        <v>2512.84</v>
      </c>
      <c r="E12" s="11" t="s">
        <v>224</v>
      </c>
      <c r="F12" s="11" t="s">
        <v>225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226</v>
      </c>
      <c r="C4" t="s">
        <v>227</v>
      </c>
    </row>
    <row r="5" spans="1:3" x14ac:dyDescent="0.25">
      <c r="A5">
        <v>2</v>
      </c>
      <c r="B5" s="3" t="s">
        <v>226</v>
      </c>
      <c r="C5" s="3" t="s">
        <v>227</v>
      </c>
    </row>
    <row r="6" spans="1:3" x14ac:dyDescent="0.25">
      <c r="A6" s="3">
        <v>3</v>
      </c>
      <c r="B6" s="3" t="s">
        <v>226</v>
      </c>
      <c r="C6" s="3" t="s">
        <v>227</v>
      </c>
    </row>
    <row r="7" spans="1:3" x14ac:dyDescent="0.25">
      <c r="A7" s="3">
        <v>4</v>
      </c>
      <c r="B7" s="3" t="s">
        <v>226</v>
      </c>
      <c r="C7" s="3" t="s">
        <v>227</v>
      </c>
    </row>
    <row r="8" spans="1:3" x14ac:dyDescent="0.25">
      <c r="A8" s="3">
        <v>5</v>
      </c>
      <c r="B8" s="3" t="s">
        <v>226</v>
      </c>
      <c r="C8" s="3" t="s">
        <v>227</v>
      </c>
    </row>
    <row r="9" spans="1:3" x14ac:dyDescent="0.25">
      <c r="A9" s="3">
        <v>6</v>
      </c>
      <c r="B9" s="3" t="s">
        <v>226</v>
      </c>
      <c r="C9" s="3" t="s">
        <v>227</v>
      </c>
    </row>
    <row r="10" spans="1:3" x14ac:dyDescent="0.25">
      <c r="A10" s="3">
        <v>7</v>
      </c>
      <c r="B10" s="3" t="s">
        <v>226</v>
      </c>
      <c r="C10" s="3" t="s">
        <v>227</v>
      </c>
    </row>
    <row r="11" spans="1:3" x14ac:dyDescent="0.25">
      <c r="A11" s="13">
        <v>8</v>
      </c>
      <c r="B11" s="13" t="s">
        <v>226</v>
      </c>
      <c r="C11" s="13" t="s">
        <v>227</v>
      </c>
    </row>
    <row r="12" spans="1:3" x14ac:dyDescent="0.25">
      <c r="A12" s="13">
        <v>9</v>
      </c>
      <c r="B12" s="13" t="s">
        <v>226</v>
      </c>
      <c r="C12" s="13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236</v>
      </c>
      <c r="C4">
        <v>10375.89</v>
      </c>
      <c r="D4">
        <v>8143.17</v>
      </c>
      <c r="E4" t="s">
        <v>224</v>
      </c>
      <c r="F4" t="s">
        <v>228</v>
      </c>
    </row>
    <row r="5" spans="1:6" x14ac:dyDescent="0.25">
      <c r="A5">
        <v>2</v>
      </c>
      <c r="B5" s="3" t="s">
        <v>236</v>
      </c>
      <c r="C5">
        <v>4758.6000000000004</v>
      </c>
      <c r="D5">
        <v>4129.12</v>
      </c>
      <c r="E5" t="s">
        <v>224</v>
      </c>
      <c r="F5" t="s">
        <v>228</v>
      </c>
    </row>
    <row r="6" spans="1:6" x14ac:dyDescent="0.25">
      <c r="A6">
        <v>3</v>
      </c>
      <c r="B6" s="3" t="s">
        <v>236</v>
      </c>
      <c r="C6">
        <v>4833.05</v>
      </c>
      <c r="D6">
        <v>3853.71</v>
      </c>
      <c r="E6" t="s">
        <v>224</v>
      </c>
      <c r="F6" t="s">
        <v>228</v>
      </c>
    </row>
    <row r="7" spans="1:6" x14ac:dyDescent="0.25">
      <c r="A7">
        <v>4</v>
      </c>
      <c r="B7" s="3" t="s">
        <v>236</v>
      </c>
      <c r="C7">
        <v>4267.2</v>
      </c>
      <c r="D7">
        <v>3731.37</v>
      </c>
      <c r="E7" t="s">
        <v>224</v>
      </c>
      <c r="F7" t="s">
        <v>228</v>
      </c>
    </row>
    <row r="8" spans="1:6" x14ac:dyDescent="0.25">
      <c r="A8">
        <v>5</v>
      </c>
      <c r="B8" s="3" t="s">
        <v>236</v>
      </c>
      <c r="C8">
        <v>4163.3</v>
      </c>
      <c r="D8">
        <v>3658.02</v>
      </c>
      <c r="E8" t="s">
        <v>224</v>
      </c>
      <c r="F8" t="s">
        <v>228</v>
      </c>
    </row>
    <row r="9" spans="1:6" x14ac:dyDescent="0.25">
      <c r="A9">
        <v>6</v>
      </c>
      <c r="B9" s="3" t="s">
        <v>236</v>
      </c>
      <c r="C9">
        <v>4298.1499999999996</v>
      </c>
      <c r="D9">
        <v>3620.55</v>
      </c>
      <c r="E9" t="s">
        <v>224</v>
      </c>
      <c r="F9" t="s">
        <v>228</v>
      </c>
    </row>
    <row r="10" spans="1:6" x14ac:dyDescent="0.25">
      <c r="A10">
        <v>7</v>
      </c>
      <c r="B10" s="3" t="s">
        <v>236</v>
      </c>
      <c r="C10">
        <v>2790</v>
      </c>
      <c r="D10">
        <v>2655.82</v>
      </c>
      <c r="E10" t="s">
        <v>224</v>
      </c>
      <c r="F10" t="s">
        <v>228</v>
      </c>
    </row>
    <row r="11" spans="1:6" x14ac:dyDescent="0.25">
      <c r="A11">
        <v>8</v>
      </c>
      <c r="B11" s="10" t="s">
        <v>236</v>
      </c>
      <c r="C11">
        <v>6723.2</v>
      </c>
      <c r="D11">
        <v>5560.25</v>
      </c>
      <c r="E11" s="10" t="s">
        <v>224</v>
      </c>
      <c r="F11" s="10" t="s">
        <v>228</v>
      </c>
    </row>
    <row r="12" spans="1:6" x14ac:dyDescent="0.25">
      <c r="A12">
        <v>9</v>
      </c>
      <c r="B12" s="10" t="s">
        <v>236</v>
      </c>
      <c r="C12">
        <v>4523.2</v>
      </c>
      <c r="D12">
        <v>3969.72</v>
      </c>
      <c r="E12" s="10" t="s">
        <v>224</v>
      </c>
      <c r="F12" s="10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224</v>
      </c>
      <c r="F4" t="s">
        <v>229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224</v>
      </c>
      <c r="F5" t="s">
        <v>229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224</v>
      </c>
      <c r="F6" t="s">
        <v>229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224</v>
      </c>
      <c r="F7" t="s">
        <v>229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224</v>
      </c>
      <c r="F8" t="s">
        <v>229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224</v>
      </c>
      <c r="F9" t="s">
        <v>229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224</v>
      </c>
      <c r="F10" t="s">
        <v>229</v>
      </c>
    </row>
    <row r="11" spans="1:6" x14ac:dyDescent="0.25">
      <c r="A11" s="13">
        <v>8</v>
      </c>
      <c r="B11" s="13" t="s">
        <v>239</v>
      </c>
      <c r="C11" s="13">
        <v>0</v>
      </c>
      <c r="D11" s="13">
        <v>0</v>
      </c>
      <c r="E11" s="13" t="s">
        <v>224</v>
      </c>
      <c r="F11" s="13" t="s">
        <v>229</v>
      </c>
    </row>
    <row r="12" spans="1:6" x14ac:dyDescent="0.25">
      <c r="A12" s="13">
        <v>9</v>
      </c>
      <c r="B12" s="13" t="s">
        <v>239</v>
      </c>
      <c r="C12" s="13">
        <v>0</v>
      </c>
      <c r="D12" s="13">
        <v>0</v>
      </c>
      <c r="E12" s="13" t="s">
        <v>224</v>
      </c>
      <c r="F12" s="13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12"/>
  <sheetViews>
    <sheetView topLeftCell="A3" workbookViewId="0">
      <selection activeCell="A13" sqref="A13:XFD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272</v>
      </c>
      <c r="C4">
        <f>11888.52+34733.5</f>
        <v>46622.020000000004</v>
      </c>
      <c r="D4" s="16">
        <f>11888.52+34733.5</f>
        <v>46622.020000000004</v>
      </c>
      <c r="E4" t="s">
        <v>224</v>
      </c>
      <c r="F4" t="s">
        <v>234</v>
      </c>
    </row>
    <row r="5" spans="1:6" x14ac:dyDescent="0.25">
      <c r="A5" s="3">
        <v>2</v>
      </c>
      <c r="B5" s="16" t="s">
        <v>272</v>
      </c>
      <c r="C5" s="3">
        <f>5600+22557.87</f>
        <v>28157.87</v>
      </c>
      <c r="D5" s="16">
        <f>5600+22557.87</f>
        <v>28157.87</v>
      </c>
      <c r="E5" s="3" t="s">
        <v>224</v>
      </c>
      <c r="F5" s="8" t="s">
        <v>234</v>
      </c>
    </row>
    <row r="6" spans="1:6" x14ac:dyDescent="0.25">
      <c r="A6" s="3">
        <v>3</v>
      </c>
      <c r="B6" s="16" t="s">
        <v>272</v>
      </c>
      <c r="C6" s="3">
        <f>1595.62+4337.95</f>
        <v>5933.57</v>
      </c>
      <c r="D6" s="16">
        <f>1595.62+4337.95</f>
        <v>5933.57</v>
      </c>
      <c r="E6" s="3" t="s">
        <v>224</v>
      </c>
      <c r="F6" s="8" t="s">
        <v>234</v>
      </c>
    </row>
    <row r="7" spans="1:6" x14ac:dyDescent="0.25">
      <c r="A7" s="3">
        <v>4</v>
      </c>
      <c r="B7" s="16" t="s">
        <v>272</v>
      </c>
      <c r="C7" s="3">
        <f>4359.6+14697.87</f>
        <v>19057.47</v>
      </c>
      <c r="D7" s="16">
        <f>4359.6+14697.87</f>
        <v>19057.47</v>
      </c>
      <c r="E7" s="3" t="s">
        <v>224</v>
      </c>
      <c r="F7" s="8" t="s">
        <v>234</v>
      </c>
    </row>
    <row r="8" spans="1:6" x14ac:dyDescent="0.25">
      <c r="A8" s="3">
        <v>5</v>
      </c>
      <c r="B8" s="16" t="s">
        <v>272</v>
      </c>
      <c r="C8" s="3">
        <f>4108.97+9657.83</f>
        <v>13766.8</v>
      </c>
      <c r="D8" s="16">
        <f>4108.97+9657.83</f>
        <v>13766.8</v>
      </c>
      <c r="E8" s="3" t="s">
        <v>224</v>
      </c>
      <c r="F8" s="8" t="s">
        <v>234</v>
      </c>
    </row>
    <row r="9" spans="1:6" x14ac:dyDescent="0.25">
      <c r="A9" s="3">
        <v>6</v>
      </c>
      <c r="B9" s="16" t="s">
        <v>272</v>
      </c>
      <c r="C9" s="3">
        <f>5919+16312.63</f>
        <v>22231.629999999997</v>
      </c>
      <c r="D9" s="16">
        <f>5919+16312.63</f>
        <v>22231.629999999997</v>
      </c>
      <c r="E9" s="3" t="s">
        <v>224</v>
      </c>
      <c r="F9" s="8" t="s">
        <v>234</v>
      </c>
    </row>
    <row r="10" spans="1:6" x14ac:dyDescent="0.25">
      <c r="A10" s="3">
        <v>7</v>
      </c>
      <c r="B10" s="16" t="s">
        <v>272</v>
      </c>
      <c r="C10" s="3">
        <f>5924.72+16561.1</f>
        <v>22485.82</v>
      </c>
      <c r="D10" s="16">
        <f>5924.72+16561.1</f>
        <v>22485.82</v>
      </c>
      <c r="E10" s="3" t="s">
        <v>224</v>
      </c>
      <c r="F10" s="8" t="s">
        <v>234</v>
      </c>
    </row>
    <row r="11" spans="1:6" x14ac:dyDescent="0.25">
      <c r="A11" s="13">
        <v>8</v>
      </c>
      <c r="B11" s="16" t="s">
        <v>272</v>
      </c>
      <c r="C11" s="13">
        <f>4360.47+14594.73</f>
        <v>18955.2</v>
      </c>
      <c r="D11" s="16">
        <f>4360.47+14594.73</f>
        <v>18955.2</v>
      </c>
      <c r="E11" s="13" t="s">
        <v>224</v>
      </c>
      <c r="F11" s="13" t="s">
        <v>234</v>
      </c>
    </row>
    <row r="12" spans="1:6" x14ac:dyDescent="0.25">
      <c r="A12" s="13">
        <v>9</v>
      </c>
      <c r="B12" s="16" t="s">
        <v>272</v>
      </c>
      <c r="C12" s="13">
        <f>4360.02+14248.37</f>
        <v>18608.39</v>
      </c>
      <c r="D12" s="16">
        <f>4360.02+14248.37</f>
        <v>18608.39</v>
      </c>
      <c r="E12" s="13" t="s">
        <v>224</v>
      </c>
      <c r="F12" s="13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12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7" t="s">
        <v>268</v>
      </c>
      <c r="C4" s="7">
        <v>2547.54</v>
      </c>
      <c r="D4" s="12">
        <v>2547.54</v>
      </c>
      <c r="E4" s="7" t="s">
        <v>230</v>
      </c>
      <c r="F4" s="7" t="s">
        <v>231</v>
      </c>
    </row>
    <row r="5" spans="1:6" s="4" customFormat="1" x14ac:dyDescent="0.25">
      <c r="A5" s="4">
        <v>2</v>
      </c>
      <c r="B5" s="11" t="s">
        <v>268</v>
      </c>
      <c r="C5" s="7">
        <v>1200</v>
      </c>
      <c r="D5" s="7">
        <v>1200</v>
      </c>
      <c r="E5" s="7" t="s">
        <v>230</v>
      </c>
      <c r="F5" s="7" t="s">
        <v>231</v>
      </c>
    </row>
    <row r="6" spans="1:6" x14ac:dyDescent="0.25">
      <c r="A6" s="3">
        <v>3</v>
      </c>
      <c r="B6" s="11" t="s">
        <v>268</v>
      </c>
      <c r="C6" s="7">
        <v>678.26</v>
      </c>
      <c r="D6" s="12">
        <v>678.26</v>
      </c>
      <c r="E6" s="7" t="s">
        <v>230</v>
      </c>
      <c r="F6" s="7" t="s">
        <v>231</v>
      </c>
    </row>
    <row r="7" spans="1:6" x14ac:dyDescent="0.25">
      <c r="A7" s="3">
        <v>4</v>
      </c>
      <c r="B7" s="11" t="s">
        <v>268</v>
      </c>
      <c r="C7" s="7">
        <v>934.2</v>
      </c>
      <c r="D7" s="7">
        <v>934.2</v>
      </c>
      <c r="E7" s="7" t="s">
        <v>230</v>
      </c>
      <c r="F7" s="7" t="s">
        <v>231</v>
      </c>
    </row>
    <row r="8" spans="1:6" x14ac:dyDescent="0.25">
      <c r="A8" s="3">
        <v>5</v>
      </c>
      <c r="B8" s="11" t="s">
        <v>268</v>
      </c>
      <c r="C8" s="3">
        <v>880.49</v>
      </c>
      <c r="D8" s="7">
        <v>880.49</v>
      </c>
      <c r="E8" s="7" t="s">
        <v>230</v>
      </c>
      <c r="F8" s="7" t="s">
        <v>231</v>
      </c>
    </row>
    <row r="9" spans="1:6" x14ac:dyDescent="0.25">
      <c r="A9" s="3">
        <v>6</v>
      </c>
      <c r="B9" s="11" t="s">
        <v>268</v>
      </c>
      <c r="C9" s="3">
        <v>1268.3599999999999</v>
      </c>
      <c r="D9" s="12">
        <v>1268.3599999999999</v>
      </c>
      <c r="E9" s="3" t="s">
        <v>230</v>
      </c>
      <c r="F9" s="3" t="s">
        <v>231</v>
      </c>
    </row>
    <row r="10" spans="1:6" x14ac:dyDescent="0.25">
      <c r="A10" s="3">
        <v>7</v>
      </c>
      <c r="B10" s="11" t="s">
        <v>268</v>
      </c>
      <c r="C10" s="3">
        <v>1269.58</v>
      </c>
      <c r="D10" s="3">
        <v>1268.58</v>
      </c>
      <c r="E10" s="3" t="s">
        <v>230</v>
      </c>
      <c r="F10" s="3" t="s">
        <v>231</v>
      </c>
    </row>
    <row r="11" spans="1:6" x14ac:dyDescent="0.25">
      <c r="A11">
        <v>8</v>
      </c>
      <c r="B11" s="11" t="s">
        <v>268</v>
      </c>
      <c r="C11">
        <v>934.39</v>
      </c>
      <c r="D11">
        <v>934.39</v>
      </c>
      <c r="E11" s="12" t="s">
        <v>230</v>
      </c>
      <c r="F11" s="12" t="s">
        <v>231</v>
      </c>
    </row>
    <row r="12" spans="1:6" x14ac:dyDescent="0.25">
      <c r="A12">
        <v>9</v>
      </c>
      <c r="B12" s="11" t="s">
        <v>268</v>
      </c>
      <c r="C12">
        <v>934.29</v>
      </c>
      <c r="D12">
        <v>934.29</v>
      </c>
      <c r="E12" s="12" t="s">
        <v>230</v>
      </c>
      <c r="F12" s="12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t="s">
        <v>224</v>
      </c>
      <c r="F4" t="s">
        <v>227</v>
      </c>
    </row>
    <row r="5" spans="1:6" x14ac:dyDescent="0.25">
      <c r="A5">
        <v>2</v>
      </c>
      <c r="B5" s="3" t="s">
        <v>232</v>
      </c>
      <c r="C5" s="3">
        <v>0</v>
      </c>
      <c r="D5" s="3">
        <v>0</v>
      </c>
      <c r="E5" s="3" t="s">
        <v>224</v>
      </c>
      <c r="F5" s="3" t="s">
        <v>227</v>
      </c>
    </row>
    <row r="6" spans="1:6" x14ac:dyDescent="0.25">
      <c r="A6" s="3">
        <v>3</v>
      </c>
      <c r="B6" s="3" t="s">
        <v>232</v>
      </c>
      <c r="C6" s="3">
        <v>0</v>
      </c>
      <c r="D6" s="3">
        <v>0</v>
      </c>
      <c r="E6" s="3" t="s">
        <v>224</v>
      </c>
      <c r="F6" s="3" t="s">
        <v>227</v>
      </c>
    </row>
    <row r="7" spans="1:6" x14ac:dyDescent="0.25">
      <c r="A7" s="3">
        <v>4</v>
      </c>
      <c r="B7" s="3" t="s">
        <v>232</v>
      </c>
      <c r="C7" s="3">
        <v>0</v>
      </c>
      <c r="D7" s="3">
        <v>0</v>
      </c>
      <c r="E7" s="3" t="s">
        <v>224</v>
      </c>
      <c r="F7" s="3" t="s">
        <v>227</v>
      </c>
    </row>
    <row r="8" spans="1:6" x14ac:dyDescent="0.25">
      <c r="A8" s="3">
        <v>5</v>
      </c>
      <c r="B8" s="3" t="s">
        <v>232</v>
      </c>
      <c r="C8" s="3">
        <v>0</v>
      </c>
      <c r="D8" s="3">
        <v>0</v>
      </c>
      <c r="E8" s="3" t="s">
        <v>224</v>
      </c>
      <c r="F8" s="3" t="s">
        <v>227</v>
      </c>
    </row>
    <row r="9" spans="1:6" x14ac:dyDescent="0.25">
      <c r="A9" s="3">
        <v>6</v>
      </c>
      <c r="B9" s="3" t="s">
        <v>232</v>
      </c>
      <c r="C9" s="3">
        <v>0</v>
      </c>
      <c r="D9" s="3">
        <v>0</v>
      </c>
      <c r="E9" s="3" t="s">
        <v>224</v>
      </c>
      <c r="F9" s="3" t="s">
        <v>227</v>
      </c>
    </row>
    <row r="10" spans="1:6" x14ac:dyDescent="0.25">
      <c r="A10" s="3">
        <v>7</v>
      </c>
      <c r="B10" s="3" t="s">
        <v>232</v>
      </c>
      <c r="C10" s="3">
        <v>0</v>
      </c>
      <c r="D10" s="3">
        <v>0</v>
      </c>
      <c r="E10" s="3" t="s">
        <v>224</v>
      </c>
      <c r="F10" s="3" t="s">
        <v>227</v>
      </c>
    </row>
    <row r="11" spans="1:6" x14ac:dyDescent="0.25">
      <c r="A11" s="13">
        <v>8</v>
      </c>
      <c r="B11" s="13" t="s">
        <v>232</v>
      </c>
      <c r="C11" s="13">
        <v>0</v>
      </c>
      <c r="D11" s="13">
        <v>0</v>
      </c>
      <c r="E11" s="13" t="s">
        <v>224</v>
      </c>
      <c r="F11" s="13" t="s">
        <v>227</v>
      </c>
    </row>
    <row r="12" spans="1:6" x14ac:dyDescent="0.25">
      <c r="A12" s="13">
        <v>9</v>
      </c>
      <c r="B12" s="13" t="s">
        <v>232</v>
      </c>
      <c r="C12" s="13">
        <v>0</v>
      </c>
      <c r="D12" s="13">
        <v>0</v>
      </c>
      <c r="E12" s="13" t="s">
        <v>224</v>
      </c>
      <c r="F12" s="13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224</v>
      </c>
      <c r="F4" t="s">
        <v>227</v>
      </c>
    </row>
    <row r="5" spans="1:6" x14ac:dyDescent="0.25">
      <c r="A5">
        <v>2</v>
      </c>
      <c r="B5" s="3" t="s">
        <v>233</v>
      </c>
      <c r="C5" s="3">
        <v>0</v>
      </c>
      <c r="D5" s="3">
        <v>0</v>
      </c>
      <c r="E5" s="3" t="s">
        <v>224</v>
      </c>
      <c r="F5" s="3" t="s">
        <v>227</v>
      </c>
    </row>
    <row r="6" spans="1:6" x14ac:dyDescent="0.25">
      <c r="A6" s="3">
        <v>3</v>
      </c>
      <c r="B6" s="3" t="s">
        <v>233</v>
      </c>
      <c r="C6" s="3">
        <v>0</v>
      </c>
      <c r="D6" s="3">
        <v>0</v>
      </c>
      <c r="E6" s="3" t="s">
        <v>224</v>
      </c>
      <c r="F6" s="3" t="s">
        <v>227</v>
      </c>
    </row>
    <row r="7" spans="1:6" x14ac:dyDescent="0.25">
      <c r="A7" s="3">
        <v>4</v>
      </c>
      <c r="B7" s="3" t="s">
        <v>233</v>
      </c>
      <c r="C7" s="3">
        <v>0</v>
      </c>
      <c r="D7" s="3">
        <v>0</v>
      </c>
      <c r="E7" s="3" t="s">
        <v>224</v>
      </c>
      <c r="F7" s="3" t="s">
        <v>227</v>
      </c>
    </row>
    <row r="8" spans="1:6" x14ac:dyDescent="0.25">
      <c r="A8" s="3">
        <v>5</v>
      </c>
      <c r="B8" s="3" t="s">
        <v>233</v>
      </c>
      <c r="C8" s="3">
        <v>0</v>
      </c>
      <c r="D8" s="3">
        <v>0</v>
      </c>
      <c r="E8" s="3" t="s">
        <v>224</v>
      </c>
      <c r="F8" s="3" t="s">
        <v>227</v>
      </c>
    </row>
    <row r="9" spans="1:6" x14ac:dyDescent="0.25">
      <c r="A9" s="3">
        <v>6</v>
      </c>
      <c r="B9" s="3" t="s">
        <v>233</v>
      </c>
      <c r="C9" s="3">
        <v>0</v>
      </c>
      <c r="D9" s="3">
        <v>0</v>
      </c>
      <c r="E9" s="3" t="s">
        <v>224</v>
      </c>
      <c r="F9" s="3" t="s">
        <v>227</v>
      </c>
    </row>
    <row r="10" spans="1:6" x14ac:dyDescent="0.25">
      <c r="A10" s="3">
        <v>7</v>
      </c>
      <c r="B10" s="3" t="s">
        <v>233</v>
      </c>
      <c r="C10" s="3">
        <v>0</v>
      </c>
      <c r="D10" s="3">
        <v>0</v>
      </c>
      <c r="E10" s="3" t="s">
        <v>224</v>
      </c>
      <c r="F10" s="3" t="s">
        <v>227</v>
      </c>
    </row>
    <row r="11" spans="1:6" x14ac:dyDescent="0.25">
      <c r="A11" s="13">
        <v>8</v>
      </c>
      <c r="B11" s="13" t="s">
        <v>233</v>
      </c>
      <c r="C11" s="13">
        <v>0</v>
      </c>
      <c r="D11" s="13">
        <v>0</v>
      </c>
      <c r="E11" s="13" t="s">
        <v>224</v>
      </c>
      <c r="F11" s="13" t="s">
        <v>227</v>
      </c>
    </row>
    <row r="12" spans="1:6" x14ac:dyDescent="0.25">
      <c r="A12" s="13">
        <v>9</v>
      </c>
      <c r="B12" s="13" t="s">
        <v>233</v>
      </c>
      <c r="C12" s="13">
        <v>0</v>
      </c>
      <c r="D12" s="13">
        <v>0</v>
      </c>
      <c r="E12" s="13" t="s">
        <v>224</v>
      </c>
      <c r="F12" s="13" t="s">
        <v>227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224</v>
      </c>
      <c r="F4" t="s">
        <v>227</v>
      </c>
    </row>
    <row r="5" spans="1:6" x14ac:dyDescent="0.25">
      <c r="A5">
        <v>2</v>
      </c>
      <c r="B5" s="3" t="s">
        <v>237</v>
      </c>
      <c r="C5" s="3">
        <v>0</v>
      </c>
      <c r="D5" s="3">
        <v>0</v>
      </c>
      <c r="E5" s="3" t="s">
        <v>224</v>
      </c>
      <c r="F5" s="3" t="s">
        <v>227</v>
      </c>
    </row>
    <row r="6" spans="1:6" x14ac:dyDescent="0.25">
      <c r="A6" s="3">
        <v>3</v>
      </c>
      <c r="B6" s="3" t="s">
        <v>237</v>
      </c>
      <c r="C6" s="3">
        <v>0</v>
      </c>
      <c r="D6" s="3">
        <v>0</v>
      </c>
      <c r="E6" s="3" t="s">
        <v>224</v>
      </c>
      <c r="F6" s="3" t="s">
        <v>227</v>
      </c>
    </row>
    <row r="7" spans="1:6" x14ac:dyDescent="0.25">
      <c r="A7" s="3">
        <v>4</v>
      </c>
      <c r="B7" s="3" t="s">
        <v>237</v>
      </c>
      <c r="C7" s="3">
        <v>0</v>
      </c>
      <c r="D7" s="3">
        <v>0</v>
      </c>
      <c r="E7" s="3" t="s">
        <v>224</v>
      </c>
      <c r="F7" s="3" t="s">
        <v>227</v>
      </c>
    </row>
    <row r="8" spans="1:6" x14ac:dyDescent="0.25">
      <c r="A8" s="3">
        <v>5</v>
      </c>
      <c r="B8" s="3" t="s">
        <v>237</v>
      </c>
      <c r="C8" s="3">
        <v>0</v>
      </c>
      <c r="D8" s="3">
        <v>0</v>
      </c>
      <c r="E8" s="3" t="s">
        <v>224</v>
      </c>
      <c r="F8" s="3" t="s">
        <v>227</v>
      </c>
    </row>
    <row r="9" spans="1:6" x14ac:dyDescent="0.25">
      <c r="A9" s="3">
        <v>6</v>
      </c>
      <c r="B9" s="3" t="s">
        <v>237</v>
      </c>
      <c r="C9" s="3">
        <v>0</v>
      </c>
      <c r="D9" s="3">
        <v>0</v>
      </c>
      <c r="E9" s="3" t="s">
        <v>224</v>
      </c>
      <c r="F9" s="3" t="s">
        <v>227</v>
      </c>
    </row>
    <row r="10" spans="1:6" x14ac:dyDescent="0.25">
      <c r="A10" s="3">
        <v>7</v>
      </c>
      <c r="B10" s="3" t="s">
        <v>237</v>
      </c>
      <c r="C10" s="3">
        <v>0</v>
      </c>
      <c r="D10" s="3">
        <v>0</v>
      </c>
      <c r="E10" s="3" t="s">
        <v>224</v>
      </c>
      <c r="F10" s="3" t="s">
        <v>227</v>
      </c>
    </row>
    <row r="11" spans="1:6" x14ac:dyDescent="0.25">
      <c r="A11" s="13">
        <v>8</v>
      </c>
      <c r="B11" s="13" t="s">
        <v>237</v>
      </c>
      <c r="C11" s="13">
        <v>0</v>
      </c>
      <c r="D11" s="13">
        <v>0</v>
      </c>
      <c r="E11" s="13" t="s">
        <v>224</v>
      </c>
      <c r="F11" s="13" t="s">
        <v>227</v>
      </c>
    </row>
    <row r="12" spans="1:6" x14ac:dyDescent="0.25">
      <c r="A12" s="13">
        <v>9</v>
      </c>
      <c r="B12" s="13" t="s">
        <v>237</v>
      </c>
      <c r="C12" s="13">
        <v>0</v>
      </c>
      <c r="D12" s="13">
        <v>0</v>
      </c>
      <c r="E12" s="13" t="s">
        <v>224</v>
      </c>
      <c r="F12" s="13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12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271</v>
      </c>
      <c r="C4">
        <v>8491.7999999999993</v>
      </c>
      <c r="D4" s="16">
        <v>8491.7999999999993</v>
      </c>
      <c r="E4" t="s">
        <v>224</v>
      </c>
      <c r="F4" t="s">
        <v>234</v>
      </c>
    </row>
    <row r="5" spans="1:6" x14ac:dyDescent="0.25">
      <c r="A5">
        <v>2</v>
      </c>
      <c r="B5" s="16" t="s">
        <v>271</v>
      </c>
      <c r="C5" s="3">
        <v>4000</v>
      </c>
      <c r="D5" s="16">
        <v>4000</v>
      </c>
      <c r="E5" s="3" t="s">
        <v>224</v>
      </c>
      <c r="F5" s="3" t="s">
        <v>234</v>
      </c>
    </row>
    <row r="6" spans="1:6" x14ac:dyDescent="0.25">
      <c r="A6" s="3">
        <v>3</v>
      </c>
      <c r="B6" s="16" t="s">
        <v>271</v>
      </c>
      <c r="C6" s="3">
        <v>361.64</v>
      </c>
      <c r="D6" s="3">
        <v>361.64</v>
      </c>
      <c r="E6" s="3" t="s">
        <v>224</v>
      </c>
      <c r="F6" s="3" t="s">
        <v>234</v>
      </c>
    </row>
    <row r="7" spans="1:6" x14ac:dyDescent="0.25">
      <c r="A7" s="3">
        <v>4</v>
      </c>
      <c r="B7" s="16" t="s">
        <v>271</v>
      </c>
      <c r="C7" s="3">
        <v>2979.9</v>
      </c>
      <c r="D7" s="16">
        <v>2979.9</v>
      </c>
      <c r="E7" s="3" t="s">
        <v>224</v>
      </c>
      <c r="F7" s="3" t="s">
        <v>234</v>
      </c>
    </row>
    <row r="8" spans="1:6" x14ac:dyDescent="0.25">
      <c r="A8" s="3">
        <v>5</v>
      </c>
      <c r="B8" s="16" t="s">
        <v>271</v>
      </c>
      <c r="C8" s="3">
        <v>2808.6</v>
      </c>
      <c r="D8" s="16">
        <v>2808.6</v>
      </c>
      <c r="E8" s="3" t="s">
        <v>224</v>
      </c>
      <c r="F8" s="3" t="s">
        <v>234</v>
      </c>
    </row>
    <row r="9" spans="1:6" x14ac:dyDescent="0.25">
      <c r="A9" s="3">
        <v>6</v>
      </c>
      <c r="B9" s="16" t="s">
        <v>271</v>
      </c>
      <c r="C9" s="3">
        <v>4045.8</v>
      </c>
      <c r="D9" s="16">
        <v>4045.8</v>
      </c>
      <c r="E9" s="3" t="s">
        <v>224</v>
      </c>
      <c r="F9" s="10" t="s">
        <v>234</v>
      </c>
    </row>
    <row r="10" spans="1:6" x14ac:dyDescent="0.25">
      <c r="A10" s="3">
        <v>7</v>
      </c>
      <c r="B10" s="16" t="s">
        <v>271</v>
      </c>
      <c r="C10" s="3">
        <v>4049.7</v>
      </c>
      <c r="D10" s="16">
        <v>4049.7</v>
      </c>
      <c r="E10" s="3" t="s">
        <v>224</v>
      </c>
      <c r="F10" s="10" t="s">
        <v>234</v>
      </c>
    </row>
    <row r="11" spans="1:6" x14ac:dyDescent="0.25">
      <c r="A11">
        <v>8</v>
      </c>
      <c r="B11" s="16" t="s">
        <v>271</v>
      </c>
      <c r="C11" s="10">
        <v>2980.5</v>
      </c>
      <c r="D11" s="16">
        <v>2980.5</v>
      </c>
      <c r="E11" s="10" t="s">
        <v>224</v>
      </c>
      <c r="F11" s="10" t="s">
        <v>234</v>
      </c>
    </row>
    <row r="12" spans="1:6" x14ac:dyDescent="0.25">
      <c r="A12">
        <v>9</v>
      </c>
      <c r="B12" s="16" t="s">
        <v>271</v>
      </c>
      <c r="C12" s="10">
        <v>2980.2</v>
      </c>
      <c r="D12" s="16">
        <v>2980.2</v>
      </c>
      <c r="E12" s="10" t="s">
        <v>224</v>
      </c>
      <c r="F12" s="10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270</v>
      </c>
      <c r="E4" t="s">
        <v>224</v>
      </c>
      <c r="F4" t="s">
        <v>234</v>
      </c>
    </row>
    <row r="5" spans="1:6" x14ac:dyDescent="0.25">
      <c r="A5">
        <v>2</v>
      </c>
      <c r="B5" s="14" t="s">
        <v>270</v>
      </c>
      <c r="C5" s="3"/>
      <c r="D5" s="12"/>
      <c r="E5" s="3" t="s">
        <v>224</v>
      </c>
      <c r="F5" s="3" t="s">
        <v>234</v>
      </c>
    </row>
    <row r="6" spans="1:6" x14ac:dyDescent="0.25">
      <c r="A6" s="3">
        <v>3</v>
      </c>
      <c r="B6" s="14" t="s">
        <v>270</v>
      </c>
      <c r="C6" s="12"/>
      <c r="D6" s="12"/>
      <c r="E6" s="3" t="s">
        <v>224</v>
      </c>
      <c r="F6" s="3" t="s">
        <v>234</v>
      </c>
    </row>
    <row r="7" spans="1:6" x14ac:dyDescent="0.25">
      <c r="A7" s="3">
        <v>4</v>
      </c>
      <c r="B7" s="14" t="s">
        <v>270</v>
      </c>
      <c r="C7" s="12"/>
      <c r="D7" s="12"/>
      <c r="E7" s="3" t="s">
        <v>224</v>
      </c>
      <c r="F7" s="3" t="s">
        <v>234</v>
      </c>
    </row>
    <row r="8" spans="1:6" x14ac:dyDescent="0.25">
      <c r="A8" s="3">
        <v>5</v>
      </c>
      <c r="B8" s="14" t="s">
        <v>270</v>
      </c>
      <c r="C8" s="12"/>
      <c r="D8" s="12"/>
      <c r="E8" s="3" t="s">
        <v>224</v>
      </c>
      <c r="F8" s="3" t="s">
        <v>234</v>
      </c>
    </row>
    <row r="9" spans="1:6" x14ac:dyDescent="0.25">
      <c r="A9" s="3">
        <v>6</v>
      </c>
      <c r="B9" s="14" t="s">
        <v>270</v>
      </c>
      <c r="C9" s="12"/>
      <c r="D9" s="12"/>
      <c r="E9" s="3" t="s">
        <v>224</v>
      </c>
      <c r="F9" s="3" t="s">
        <v>234</v>
      </c>
    </row>
    <row r="10" spans="1:6" x14ac:dyDescent="0.25">
      <c r="A10" s="3">
        <v>7</v>
      </c>
      <c r="B10" s="14" t="s">
        <v>270</v>
      </c>
      <c r="C10" s="12"/>
      <c r="D10" s="12"/>
      <c r="E10" s="3" t="s">
        <v>224</v>
      </c>
      <c r="F10" s="3" t="s">
        <v>234</v>
      </c>
    </row>
    <row r="11" spans="1:6" x14ac:dyDescent="0.25">
      <c r="A11">
        <v>8</v>
      </c>
      <c r="B11" s="14" t="s">
        <v>270</v>
      </c>
      <c r="C11" s="12"/>
      <c r="D11" s="12"/>
      <c r="E11" s="12" t="s">
        <v>224</v>
      </c>
      <c r="F11" s="12" t="s">
        <v>234</v>
      </c>
    </row>
    <row r="12" spans="1:6" x14ac:dyDescent="0.25">
      <c r="A12">
        <v>9</v>
      </c>
      <c r="B12" s="14" t="s">
        <v>270</v>
      </c>
      <c r="C12" s="12"/>
      <c r="D12" s="12"/>
      <c r="E12" s="12" t="s">
        <v>224</v>
      </c>
      <c r="F12" s="12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230</v>
      </c>
      <c r="F4" t="s">
        <v>227</v>
      </c>
    </row>
    <row r="5" spans="1:6" x14ac:dyDescent="0.25">
      <c r="A5">
        <v>2</v>
      </c>
      <c r="B5" s="3" t="s">
        <v>235</v>
      </c>
      <c r="C5" s="3">
        <v>0</v>
      </c>
      <c r="D5" s="3">
        <v>0</v>
      </c>
      <c r="E5" s="3" t="s">
        <v>230</v>
      </c>
      <c r="F5" s="3" t="s">
        <v>227</v>
      </c>
    </row>
    <row r="6" spans="1:6" x14ac:dyDescent="0.25">
      <c r="A6" s="3">
        <v>3</v>
      </c>
      <c r="B6" s="3" t="s">
        <v>235</v>
      </c>
      <c r="C6" s="3">
        <v>0</v>
      </c>
      <c r="D6" s="3">
        <v>0</v>
      </c>
      <c r="E6" s="3" t="s">
        <v>230</v>
      </c>
      <c r="F6" s="3" t="s">
        <v>227</v>
      </c>
    </row>
    <row r="7" spans="1:6" x14ac:dyDescent="0.25">
      <c r="A7" s="3">
        <v>4</v>
      </c>
      <c r="B7" s="3" t="s">
        <v>235</v>
      </c>
      <c r="C7" s="3">
        <v>0</v>
      </c>
      <c r="D7" s="3">
        <v>0</v>
      </c>
      <c r="E7" s="3" t="s">
        <v>230</v>
      </c>
      <c r="F7" s="3" t="s">
        <v>227</v>
      </c>
    </row>
    <row r="8" spans="1:6" x14ac:dyDescent="0.25">
      <c r="A8" s="3">
        <v>5</v>
      </c>
      <c r="B8" s="3" t="s">
        <v>235</v>
      </c>
      <c r="C8" s="3">
        <v>0</v>
      </c>
      <c r="D8" s="3">
        <v>0</v>
      </c>
      <c r="E8" s="3" t="s">
        <v>230</v>
      </c>
      <c r="F8" s="3" t="s">
        <v>227</v>
      </c>
    </row>
    <row r="9" spans="1:6" x14ac:dyDescent="0.25">
      <c r="A9" s="3">
        <v>6</v>
      </c>
      <c r="B9" s="3" t="s">
        <v>235</v>
      </c>
      <c r="C9" s="3">
        <v>0</v>
      </c>
      <c r="D9" s="3">
        <v>0</v>
      </c>
      <c r="E9" s="3" t="s">
        <v>230</v>
      </c>
      <c r="F9" s="3" t="s">
        <v>227</v>
      </c>
    </row>
    <row r="10" spans="1:6" x14ac:dyDescent="0.25">
      <c r="A10" s="3">
        <v>7</v>
      </c>
      <c r="B10" s="3" t="s">
        <v>235</v>
      </c>
      <c r="C10" s="3">
        <v>0</v>
      </c>
      <c r="D10" s="3">
        <v>0</v>
      </c>
      <c r="E10" s="3" t="s">
        <v>230</v>
      </c>
      <c r="F10" s="3" t="s">
        <v>227</v>
      </c>
    </row>
    <row r="11" spans="1:6" x14ac:dyDescent="0.25">
      <c r="A11" s="13">
        <v>8</v>
      </c>
      <c r="B11" s="13" t="s">
        <v>235</v>
      </c>
      <c r="C11" s="13">
        <v>0</v>
      </c>
      <c r="D11" s="13">
        <v>0</v>
      </c>
      <c r="E11" s="13" t="s">
        <v>230</v>
      </c>
      <c r="F11" s="13" t="s">
        <v>227</v>
      </c>
    </row>
    <row r="12" spans="1:6" x14ac:dyDescent="0.25">
      <c r="A12" s="13">
        <v>9</v>
      </c>
      <c r="B12" s="13" t="s">
        <v>235</v>
      </c>
      <c r="C12" s="13">
        <v>0</v>
      </c>
      <c r="D12" s="13">
        <v>0</v>
      </c>
      <c r="E12" s="13" t="s">
        <v>230</v>
      </c>
      <c r="F12" s="13" t="s">
        <v>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240</v>
      </c>
      <c r="C4" t="s">
        <v>234</v>
      </c>
    </row>
    <row r="5" spans="1:3" x14ac:dyDescent="0.25">
      <c r="A5">
        <v>2</v>
      </c>
      <c r="B5" s="3" t="s">
        <v>240</v>
      </c>
      <c r="C5" s="3" t="s">
        <v>234</v>
      </c>
    </row>
    <row r="6" spans="1:3" x14ac:dyDescent="0.25">
      <c r="A6" s="3">
        <v>3</v>
      </c>
      <c r="B6" s="3" t="s">
        <v>240</v>
      </c>
      <c r="C6" s="3" t="s">
        <v>234</v>
      </c>
    </row>
    <row r="7" spans="1:3" x14ac:dyDescent="0.25">
      <c r="A7" s="3">
        <v>4</v>
      </c>
      <c r="B7" s="3" t="s">
        <v>240</v>
      </c>
      <c r="C7" s="3" t="s">
        <v>234</v>
      </c>
    </row>
    <row r="8" spans="1:3" x14ac:dyDescent="0.25">
      <c r="A8" s="3">
        <v>5</v>
      </c>
      <c r="B8" s="3" t="s">
        <v>240</v>
      </c>
      <c r="C8" s="3" t="s">
        <v>234</v>
      </c>
    </row>
    <row r="9" spans="1:3" x14ac:dyDescent="0.25">
      <c r="A9" s="3">
        <v>6</v>
      </c>
      <c r="B9" s="3" t="s">
        <v>240</v>
      </c>
      <c r="C9" s="3" t="s">
        <v>234</v>
      </c>
    </row>
    <row r="10" spans="1:3" x14ac:dyDescent="0.25">
      <c r="A10" s="3">
        <v>7</v>
      </c>
      <c r="B10" s="3" t="s">
        <v>240</v>
      </c>
      <c r="C10" s="3" t="s">
        <v>234</v>
      </c>
    </row>
    <row r="11" spans="1:3" x14ac:dyDescent="0.25">
      <c r="A11">
        <v>8</v>
      </c>
      <c r="B11" s="12" t="s">
        <v>240</v>
      </c>
      <c r="C11" s="12" t="s">
        <v>234</v>
      </c>
    </row>
    <row r="12" spans="1:3" x14ac:dyDescent="0.25">
      <c r="A12">
        <v>9</v>
      </c>
      <c r="B12" s="12" t="s">
        <v>240</v>
      </c>
      <c r="C12" s="1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2021-04-07T18:57:15Z</cp:lastPrinted>
  <dcterms:created xsi:type="dcterms:W3CDTF">2021-04-07T18:35:04Z</dcterms:created>
  <dcterms:modified xsi:type="dcterms:W3CDTF">2023-02-22T18:46:40Z</dcterms:modified>
</cp:coreProperties>
</file>