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tabRatio="85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809" sheetId="6" r:id="rId5"/>
    <sheet name="Tabla_564795" sheetId="5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25725"/>
</workbook>
</file>

<file path=xl/calcChain.xml><?xml version="1.0" encoding="utf-8"?>
<calcChain xmlns="http://schemas.openxmlformats.org/spreadsheetml/2006/main">
  <c r="O25" i="1"/>
  <c r="O24"/>
  <c r="O23"/>
  <c r="O22"/>
  <c r="O21"/>
  <c r="O20"/>
  <c r="O19"/>
  <c r="O18"/>
  <c r="O17"/>
  <c r="O16"/>
  <c r="O15"/>
  <c r="O14"/>
  <c r="O13"/>
  <c r="O12"/>
  <c r="O11"/>
  <c r="O10"/>
  <c r="O9"/>
  <c r="O8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D7" i="14"/>
  <c r="D9"/>
  <c r="D11"/>
  <c r="D13"/>
  <c r="D15"/>
  <c r="D17"/>
  <c r="D19"/>
  <c r="D21"/>
  <c r="D5" l="1"/>
  <c r="D6" i="12" l="1"/>
  <c r="D7"/>
  <c r="D8"/>
  <c r="D9"/>
  <c r="D10"/>
  <c r="D11"/>
  <c r="D12"/>
  <c r="D13"/>
  <c r="D14"/>
  <c r="D16"/>
  <c r="D17"/>
  <c r="D18"/>
  <c r="D19"/>
  <c r="D20"/>
  <c r="D21"/>
</calcChain>
</file>

<file path=xl/sharedStrings.xml><?xml version="1.0" encoding="utf-8"?>
<sst xmlns="http://schemas.openxmlformats.org/spreadsheetml/2006/main" count="1189" uniqueCount="306">
  <si>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</si>
  <si>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</si>
  <si>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</si>
  <si>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</si>
  <si>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</si>
  <si>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</si>
  <si>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</si>
  <si>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</si>
  <si>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</si>
  <si>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</si>
  <si>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</si>
  <si>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</si>
  <si>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</si>
  <si>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</si>
  <si>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</si>
  <si>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</si>
  <si>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</si>
  <si>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</si>
  <si>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</si>
  <si>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</si>
  <si>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</si>
  <si>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</si>
  <si>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</si>
  <si>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</si>
  <si>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</si>
  <si>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</si>
  <si>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</si>
  <si>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</si>
  <si>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</si>
  <si>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</si>
  <si>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</si>
  <si>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</si>
  <si>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</si>
  <si>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</si>
  <si>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</si>
  <si>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</si>
  <si>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</si>
  <si>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</si>
  <si>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</si>
  <si>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</si>
  <si>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</si>
  <si>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</si>
  <si>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</si>
  <si>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</si>
  <si>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</si>
  <si>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</si>
  <si>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</si>
  <si>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</si>
  <si>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</si>
  <si>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</si>
  <si>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</si>
  <si>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</si>
  <si>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</si>
  <si>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</si>
  <si>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</si>
  <si>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</si>
  <si>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</si>
  <si>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</si>
  <si>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</si>
  <si>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</si>
  <si>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</si>
  <si>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</si>
  <si>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</si>
  <si>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</si>
  <si>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</si>
  <si>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</si>
  <si>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</si>
  <si>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</si>
  <si>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</si>
  <si>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</si>
  <si>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</si>
  <si>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</si>
  <si>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</si>
  <si>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</si>
  <si>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</si>
  <si>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</si>
  <si>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</si>
  <si>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</si>
  <si>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</si>
  <si>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</si>
  <si>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</si>
  <si>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</si>
  <si>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</si>
  <si>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</si>
  <si>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</si>
  <si>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</si>
  <si>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</si>
  <si>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</si>
  <si>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</si>
  <si>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</si>
  <si>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</si>
  <si>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</si>
  <si>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</si>
  <si>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</si>
  <si>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</si>
  <si>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</si>
  <si>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</si>
  <si>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</si>
  <si>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</si>
  <si>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</si>
  <si>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</si>
  <si>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</si>
  <si>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</si>
  <si>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</si>
  <si>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</si>
  <si>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</si>
  <si>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</si>
  <si>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</si>
  <si>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</si>
  <si>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</si>
  <si>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</si>
  <si>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</si>
  <si>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</si>
  <si>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</si>
  <si>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</si>
  <si>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</si>
  <si>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</si>
  <si>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</si>
  <si>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</si>
  <si>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</si>
  <si>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</si>
  <si>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</si>
  <si>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</si>
  <si>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</si>
  <si>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</si>
  <si>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</si>
  <si>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</si>
  <si>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</si>
  <si>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</si>
  <si>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</si>
  <si>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</si>
  <si>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</si>
  <si>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</si>
  <si>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</si>
  <si>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</si>
  <si>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</si>
  <si>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</si>
  <si>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</si>
  <si>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</si>
  <si>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</si>
  <si>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</si>
  <si>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</si>
  <si>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</si>
  <si>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</si>
  <si>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</si>
  <si>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</si>
  <si>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</si>
  <si>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</si>
  <si>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</si>
  <si>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</si>
  <si>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</si>
  <si>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</si>
  <si>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</si>
  <si>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</si>
  <si>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</si>
  <si>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</si>
  <si>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</si>
  <si>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</si>
  <si>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</si>
  <si>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</si>
  <si>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</si>
  <si>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</si>
  <si>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</si>
  <si>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</si>
  <si>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</si>
  <si>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</si>
  <si>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</si>
  <si>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</si>
  <si>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</si>
  <si>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</si>
  <si>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</si>
  <si>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</si>
  <si>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</si>
  <si>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</si>
  <si>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</si>
  <si>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</si>
  <si>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</si>
  <si>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</si>
  <si>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</si>
  <si>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</si>
  <si>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</si>
  <si>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</si>
  <si>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</si>
  <si>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</si>
  <si>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</si>
  <si>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</si>
  <si>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</si>
  <si>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</si>
  <si>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</si>
  <si>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</si>
  <si>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</si>
  <si>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</si>
  <si>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</si>
  <si>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</si>
  <si>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</si>
  <si>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</si>
  <si>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</si>
  <si>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</si>
  <si>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</si>
  <si>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</si>
  <si>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</si>
  <si>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</si>
  <si>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</si>
  <si>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</si>
  <si>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</si>
  <si>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</si>
  <si>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</si>
  <si>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</si>
  <si>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</si>
  <si>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</si>
  <si>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</si>
  <si>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</si>
  <si>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</si>
  <si>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Oficina Comercial y Administrativa</t>
  </si>
  <si>
    <t>jefe comercial administrativo</t>
  </si>
  <si>
    <t>comercial administrativo</t>
  </si>
  <si>
    <t>OFICINA CORMERCIAL Y ADMINISTRATIVA</t>
  </si>
  <si>
    <t>contabilidad</t>
  </si>
  <si>
    <t>encargado comercial</t>
  </si>
  <si>
    <t>albañil</t>
  </si>
  <si>
    <t>OFICINA TECNICA</t>
  </si>
  <si>
    <t>bombero</t>
  </si>
  <si>
    <t>valvulero</t>
  </si>
  <si>
    <t>Fontanero</t>
  </si>
  <si>
    <t>Cajera</t>
  </si>
  <si>
    <t>cajera</t>
  </si>
  <si>
    <t>capturista</t>
  </si>
  <si>
    <t>bomberos</t>
  </si>
  <si>
    <t>FELIX</t>
  </si>
  <si>
    <t>MARTINEZ</t>
  </si>
  <si>
    <t>HERNANDEZ</t>
  </si>
  <si>
    <t xml:space="preserve">OLIVER </t>
  </si>
  <si>
    <t xml:space="preserve">OSORIO </t>
  </si>
  <si>
    <t>MOSQUEDA</t>
  </si>
  <si>
    <t>MARIA ROSENDA</t>
  </si>
  <si>
    <t>AMADOR</t>
  </si>
  <si>
    <t>ROSAS</t>
  </si>
  <si>
    <t>ENCARGADO DE LA seccion comercial</t>
  </si>
  <si>
    <t xml:space="preserve">CHAVEZ </t>
  </si>
  <si>
    <t>SANTOS</t>
  </si>
  <si>
    <t>LECTURISTA NOTIFICADORA</t>
  </si>
  <si>
    <t>lecturista</t>
  </si>
  <si>
    <t>LECTURISTA</t>
  </si>
  <si>
    <t>CECILIA</t>
  </si>
  <si>
    <t xml:space="preserve">MARTINEZ </t>
  </si>
  <si>
    <t xml:space="preserve">ARROYO </t>
  </si>
  <si>
    <t>ALVARDO</t>
  </si>
  <si>
    <t>bombera</t>
  </si>
  <si>
    <t>LUCIA</t>
  </si>
  <si>
    <t>GUZMAN</t>
  </si>
  <si>
    <t>ABEL</t>
  </si>
  <si>
    <t>RODRIGUEZ</t>
  </si>
  <si>
    <t>GONZALEZ</t>
  </si>
  <si>
    <t>JOSE ALFREDO</t>
  </si>
  <si>
    <t>CARMONA</t>
  </si>
  <si>
    <t>OLIVOS</t>
  </si>
  <si>
    <t>JOSE LUIS</t>
  </si>
  <si>
    <t>ARREDONDO</t>
  </si>
  <si>
    <t>DOMINGUEZ</t>
  </si>
  <si>
    <t xml:space="preserve">JOSUE </t>
  </si>
  <si>
    <t>AVENDAÑO</t>
  </si>
  <si>
    <t>CARRERA</t>
  </si>
  <si>
    <t>OSCAR</t>
  </si>
  <si>
    <t>DURAN</t>
  </si>
  <si>
    <t>JUAREZ</t>
  </si>
  <si>
    <t>LUCINA</t>
  </si>
  <si>
    <t>GARCIA</t>
  </si>
  <si>
    <t>ALONSO</t>
  </si>
  <si>
    <t>LUNA</t>
  </si>
  <si>
    <t>ANGEL</t>
  </si>
  <si>
    <t>PEREZ</t>
  </si>
  <si>
    <t>CALDERON</t>
  </si>
  <si>
    <t>DIEGO GUADALUPE</t>
  </si>
  <si>
    <t>SANCHEZ</t>
  </si>
  <si>
    <t>JUSTO</t>
  </si>
  <si>
    <t>FELIPE</t>
  </si>
  <si>
    <t>ELIZABETH</t>
  </si>
  <si>
    <t>FUENTES</t>
  </si>
  <si>
    <t>MEJIA</t>
  </si>
  <si>
    <t>SALARIO</t>
  </si>
  <si>
    <t>PESOS MEXICANOS</t>
  </si>
  <si>
    <t>QUINCENAL</t>
  </si>
  <si>
    <t>NO HUBO PERCEPCIONES ADICIONALES EN ESTE TRIMESTRE</t>
  </si>
  <si>
    <t>NINGUNA</t>
  </si>
  <si>
    <t>PESO MEXICANO</t>
  </si>
  <si>
    <t>UNICA</t>
  </si>
  <si>
    <t>NO PAGOS DE AGUINALDO 1 Y 2</t>
  </si>
  <si>
    <t>ANUAL</t>
  </si>
  <si>
    <t>SEMESTRAL</t>
  </si>
  <si>
    <t>NO SE CUENTA CON PAGO DE COMISIONES</t>
  </si>
  <si>
    <t>NO SE CUENTAN CON PAGOS DE DIETAS</t>
  </si>
  <si>
    <t>pesos mexicanos</t>
  </si>
  <si>
    <t>NO HUBO PRESTACIONES ECONOMICAS EN ESTE TRIMESTRE</t>
  </si>
  <si>
    <t>NO HUBO PRESTACION EN ESPECIE</t>
  </si>
  <si>
    <t xml:space="preserve">NO HUBO EN ESTE TRIMESTRE </t>
  </si>
  <si>
    <t xml:space="preserve">NO HUBO EN ESTE PERIODO </t>
  </si>
  <si>
    <t>Oficina operadora de yanga, Informe Correspondiente al Tercer Trimestre De 2024</t>
  </si>
  <si>
    <t>Oficina operadora de yanga, Informe Correspondiente al Tercer Trimestre De 2024  ESTE COMPAÑERO ES DEL AREA TECNICA Y DE CONFIANZA TEMPORAL EL ES SINDICALIZADO</t>
  </si>
  <si>
    <t xml:space="preserve">JOSE EMMANUEL </t>
  </si>
  <si>
    <t>RICARDO ANTONIO</t>
  </si>
  <si>
    <t>DIRECCION GENERAL</t>
  </si>
  <si>
    <t>fontanero</t>
  </si>
  <si>
    <t>Capturista</t>
  </si>
  <si>
    <t>PAGO DE PRIMA VACACIONAL</t>
  </si>
  <si>
    <t>NO HUBO ESTIMULO DE MODERNIZACION ADVA.</t>
  </si>
  <si>
    <t>NO HUBO DIA DEL PADRE, MADRE, NI DIAS ECONOMICOS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</si>
</sst>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theme="4"/>
      </top>
      <bottom/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medium">
        <color theme="8" tint="0.79998168889431442"/>
      </top>
      <bottom style="medium">
        <color theme="8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 style="hair">
        <color theme="4"/>
      </right>
      <top/>
      <bottom style="medium">
        <color theme="8" tint="0.79998168889431442"/>
      </bottom>
      <diagonal/>
    </border>
    <border>
      <left/>
      <right/>
      <top/>
      <bottom style="medium">
        <color theme="8" tint="0.79998168889431442"/>
      </bottom>
      <diagonal/>
    </border>
    <border>
      <left/>
      <right/>
      <top style="hair">
        <color theme="4"/>
      </top>
      <bottom style="hair">
        <color theme="8" tint="0.59999389629810485"/>
      </bottom>
      <diagonal/>
    </border>
    <border>
      <left/>
      <right/>
      <top style="hair">
        <color theme="8" tint="0.59999389629810485"/>
      </top>
      <bottom style="hair">
        <color theme="8" tint="0.59999389629810485"/>
      </bottom>
      <diagonal/>
    </border>
    <border>
      <left/>
      <right/>
      <top style="hair">
        <color theme="8" tint="0.59999389629810485"/>
      </top>
      <bottom/>
      <diagonal/>
    </border>
    <border>
      <left style="hair">
        <color theme="8" tint="0.59999389629810485"/>
      </left>
      <right/>
      <top style="hair">
        <color theme="8" tint="0.59999389629810485"/>
      </top>
      <bottom style="hair">
        <color theme="8" tint="0.59999389629810485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top" wrapText="1"/>
    </xf>
    <xf numFmtId="49" fontId="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3" borderId="0" xfId="0" applyFill="1"/>
    <xf numFmtId="4" fontId="0" fillId="3" borderId="0" xfId="0" applyNumberFormat="1" applyFill="1"/>
    <xf numFmtId="0" fontId="1" fillId="2" borderId="1" xfId="0" applyFont="1" applyFill="1" applyBorder="1" applyAlignment="1">
      <alignment wrapText="1"/>
    </xf>
    <xf numFmtId="0" fontId="0" fillId="3" borderId="0" xfId="0" applyFill="1" applyAlignment="1">
      <alignment vertical="top" wrapText="1"/>
    </xf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top" wrapText="1"/>
    </xf>
    <xf numFmtId="0" fontId="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0" xfId="1" applyFont="1" applyAlignment="1">
      <alignment horizontal="center"/>
    </xf>
    <xf numFmtId="0" fontId="0" fillId="6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4TO%20TRIMESTRE%202023/FORMATOS%20VALIDADOS/VIIIa%20YANGA%204TO%20TRIMESTRE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  <sheetName val="Hoja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abSelected="1" topLeftCell="AE6" zoomScaleNormal="100" workbookViewId="0">
      <selection activeCell="AE12" sqref="A12:XF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5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38.28515625" customWidth="1"/>
    <col min="13" max="13" width="63" customWidth="1"/>
    <col min="14" max="14" width="43.5703125" bestFit="1" customWidth="1"/>
    <col min="15" max="15" width="64.57031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61.5703125" bestFit="1" customWidth="1"/>
  </cols>
  <sheetData>
    <row r="1" spans="1:32" hidden="1">
      <c r="A1" t="s">
        <v>0</v>
      </c>
    </row>
    <row r="2" spans="1:32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2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57" t="s">
        <v>61</v>
      </c>
      <c r="O7" s="2" t="s">
        <v>62</v>
      </c>
      <c r="P7" s="57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5" customHeight="1">
      <c r="A8" s="3">
        <v>2024</v>
      </c>
      <c r="B8" s="4">
        <v>45474</v>
      </c>
      <c r="C8" s="4">
        <v>45565</v>
      </c>
      <c r="D8" s="13" t="s">
        <v>88</v>
      </c>
      <c r="E8" s="5">
        <v>1</v>
      </c>
      <c r="F8" s="6" t="s">
        <v>212</v>
      </c>
      <c r="G8" s="6" t="s">
        <v>212</v>
      </c>
      <c r="H8" s="6" t="s">
        <v>300</v>
      </c>
      <c r="I8" s="15" t="s">
        <v>228</v>
      </c>
      <c r="J8" s="15" t="s">
        <v>229</v>
      </c>
      <c r="K8" s="15" t="s">
        <v>230</v>
      </c>
      <c r="L8" s="12" t="s">
        <v>91</v>
      </c>
      <c r="M8" s="14">
        <f>13379.16*2</f>
        <v>26758.32</v>
      </c>
      <c r="N8" s="29" t="s">
        <v>280</v>
      </c>
      <c r="O8" s="16">
        <f>2*8392.95</f>
        <v>16785.900000000001</v>
      </c>
      <c r="P8" s="29" t="s">
        <v>280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>
        <v>1</v>
      </c>
      <c r="X8" s="29">
        <v>1</v>
      </c>
      <c r="Y8" s="29">
        <v>1</v>
      </c>
      <c r="Z8" s="29">
        <v>1</v>
      </c>
      <c r="AA8" s="29">
        <v>1</v>
      </c>
      <c r="AB8" s="29">
        <v>1</v>
      </c>
      <c r="AC8" s="29">
        <v>1</v>
      </c>
      <c r="AD8" s="3" t="s">
        <v>213</v>
      </c>
      <c r="AE8" s="4">
        <v>45565</v>
      </c>
      <c r="AF8" s="9" t="s">
        <v>296</v>
      </c>
    </row>
    <row r="9" spans="1:32" s="3" customFormat="1" ht="15" customHeight="1">
      <c r="A9" s="3">
        <v>2024</v>
      </c>
      <c r="B9" s="4">
        <v>45474</v>
      </c>
      <c r="C9" s="4">
        <v>45565</v>
      </c>
      <c r="D9" s="13" t="s">
        <v>81</v>
      </c>
      <c r="E9" s="5">
        <v>3</v>
      </c>
      <c r="F9" s="6" t="s">
        <v>217</v>
      </c>
      <c r="G9" s="6" t="s">
        <v>217</v>
      </c>
      <c r="H9" s="11" t="s">
        <v>216</v>
      </c>
      <c r="I9" s="15" t="s">
        <v>234</v>
      </c>
      <c r="J9" s="15" t="s">
        <v>235</v>
      </c>
      <c r="K9" s="15" t="s">
        <v>236</v>
      </c>
      <c r="L9" s="12" t="s">
        <v>92</v>
      </c>
      <c r="M9" s="14">
        <f>2*9047.76</f>
        <v>18095.52</v>
      </c>
      <c r="N9" s="29" t="s">
        <v>280</v>
      </c>
      <c r="O9" s="16">
        <f>2*7289.32</f>
        <v>14578.64</v>
      </c>
      <c r="P9" s="29" t="s">
        <v>280</v>
      </c>
      <c r="Q9" s="58">
        <v>2</v>
      </c>
      <c r="R9" s="58">
        <v>2</v>
      </c>
      <c r="S9" s="58">
        <v>2</v>
      </c>
      <c r="T9" s="58">
        <v>2</v>
      </c>
      <c r="U9" s="58">
        <v>2</v>
      </c>
      <c r="V9" s="58">
        <v>2</v>
      </c>
      <c r="W9" s="58">
        <v>2</v>
      </c>
      <c r="X9" s="58">
        <v>2</v>
      </c>
      <c r="Y9" s="58">
        <v>2</v>
      </c>
      <c r="Z9" s="58">
        <v>2</v>
      </c>
      <c r="AA9" s="58">
        <v>2</v>
      </c>
      <c r="AB9" s="58">
        <v>2</v>
      </c>
      <c r="AC9" s="58">
        <v>2</v>
      </c>
      <c r="AD9" s="3" t="s">
        <v>213</v>
      </c>
      <c r="AE9" s="4">
        <v>45565</v>
      </c>
      <c r="AF9" s="9" t="s">
        <v>296</v>
      </c>
    </row>
    <row r="10" spans="1:32" s="3" customFormat="1" ht="15" customHeight="1">
      <c r="A10" s="3">
        <v>2024</v>
      </c>
      <c r="B10" s="4">
        <v>45474</v>
      </c>
      <c r="C10" s="4">
        <v>45565</v>
      </c>
      <c r="D10" s="13" t="s">
        <v>81</v>
      </c>
      <c r="E10" s="5">
        <v>2</v>
      </c>
      <c r="F10" s="6" t="s">
        <v>240</v>
      </c>
      <c r="G10" s="6" t="s">
        <v>241</v>
      </c>
      <c r="H10" s="6" t="s">
        <v>242</v>
      </c>
      <c r="I10" s="15" t="s">
        <v>243</v>
      </c>
      <c r="J10" s="15" t="s">
        <v>244</v>
      </c>
      <c r="K10" s="15" t="s">
        <v>230</v>
      </c>
      <c r="L10" s="12" t="s">
        <v>92</v>
      </c>
      <c r="M10" s="14">
        <f>2*5904.41</f>
        <v>11808.82</v>
      </c>
      <c r="N10" s="29" t="s">
        <v>280</v>
      </c>
      <c r="O10" s="16">
        <f>2*5193.87</f>
        <v>10387.74</v>
      </c>
      <c r="P10" s="29" t="s">
        <v>280</v>
      </c>
      <c r="Q10" s="29">
        <v>3</v>
      </c>
      <c r="R10" s="29">
        <v>3</v>
      </c>
      <c r="S10" s="29">
        <v>3</v>
      </c>
      <c r="T10" s="29">
        <v>3</v>
      </c>
      <c r="U10" s="29">
        <v>3</v>
      </c>
      <c r="V10" s="29">
        <v>3</v>
      </c>
      <c r="W10" s="29">
        <v>3</v>
      </c>
      <c r="X10" s="29">
        <v>3</v>
      </c>
      <c r="Y10" s="29">
        <v>3</v>
      </c>
      <c r="Z10" s="29">
        <v>3</v>
      </c>
      <c r="AA10" s="29">
        <v>3</v>
      </c>
      <c r="AB10" s="29">
        <v>3</v>
      </c>
      <c r="AC10" s="29">
        <v>3</v>
      </c>
      <c r="AD10" s="3" t="s">
        <v>213</v>
      </c>
      <c r="AE10" s="4">
        <v>45565</v>
      </c>
      <c r="AF10" s="9" t="s">
        <v>296</v>
      </c>
    </row>
    <row r="11" spans="1:32" s="10" customFormat="1" ht="15" customHeight="1">
      <c r="A11" s="3">
        <v>2024</v>
      </c>
      <c r="B11" s="4">
        <v>45474</v>
      </c>
      <c r="C11" s="4">
        <v>45565</v>
      </c>
      <c r="D11" s="13" t="s">
        <v>88</v>
      </c>
      <c r="E11" s="8">
        <v>2</v>
      </c>
      <c r="F11" s="7" t="s">
        <v>214</v>
      </c>
      <c r="G11" s="7" t="s">
        <v>215</v>
      </c>
      <c r="H11" s="11" t="s">
        <v>216</v>
      </c>
      <c r="I11" s="15" t="s">
        <v>231</v>
      </c>
      <c r="J11" s="15" t="s">
        <v>232</v>
      </c>
      <c r="K11" s="15" t="s">
        <v>233</v>
      </c>
      <c r="L11" s="12" t="s">
        <v>91</v>
      </c>
      <c r="M11" s="56">
        <f>2*8827.97</f>
        <v>17655.939999999999</v>
      </c>
      <c r="N11" s="29" t="s">
        <v>280</v>
      </c>
      <c r="O11" s="16">
        <f>2*7443.7</f>
        <v>14887.4</v>
      </c>
      <c r="P11" s="29" t="s">
        <v>280</v>
      </c>
      <c r="Q11" s="29">
        <v>4</v>
      </c>
      <c r="R11" s="29">
        <v>4</v>
      </c>
      <c r="S11" s="29">
        <v>4</v>
      </c>
      <c r="T11" s="29">
        <v>4</v>
      </c>
      <c r="U11" s="29">
        <v>4</v>
      </c>
      <c r="V11" s="29">
        <v>4</v>
      </c>
      <c r="W11" s="29">
        <v>4</v>
      </c>
      <c r="X11" s="29">
        <v>4</v>
      </c>
      <c r="Y11" s="29">
        <v>4</v>
      </c>
      <c r="Z11" s="29">
        <v>4</v>
      </c>
      <c r="AA11" s="29">
        <v>4</v>
      </c>
      <c r="AB11" s="29">
        <v>4</v>
      </c>
      <c r="AC11" s="29">
        <v>4</v>
      </c>
      <c r="AD11" s="10" t="s">
        <v>213</v>
      </c>
      <c r="AE11" s="4">
        <v>45565</v>
      </c>
      <c r="AF11" s="9" t="s">
        <v>296</v>
      </c>
    </row>
    <row r="12" spans="1:32" s="3" customFormat="1" ht="15" customHeight="1">
      <c r="A12" s="3">
        <v>2024</v>
      </c>
      <c r="B12" s="4">
        <v>45474</v>
      </c>
      <c r="C12" s="4">
        <v>45565</v>
      </c>
      <c r="D12" s="13" t="s">
        <v>81</v>
      </c>
      <c r="E12" s="5">
        <v>4</v>
      </c>
      <c r="F12" s="6" t="s">
        <v>222</v>
      </c>
      <c r="G12" s="6" t="s">
        <v>222</v>
      </c>
      <c r="H12" s="6" t="s">
        <v>220</v>
      </c>
      <c r="I12" s="15" t="s">
        <v>250</v>
      </c>
      <c r="J12" s="15" t="s">
        <v>251</v>
      </c>
      <c r="K12" s="15" t="s">
        <v>252</v>
      </c>
      <c r="L12" s="12" t="s">
        <v>91</v>
      </c>
      <c r="M12" s="14">
        <f>2*7958.41</f>
        <v>15916.82</v>
      </c>
      <c r="N12" s="29" t="s">
        <v>280</v>
      </c>
      <c r="O12" s="16">
        <f>2*6763.26</f>
        <v>13526.52</v>
      </c>
      <c r="P12" s="29" t="s">
        <v>280</v>
      </c>
      <c r="Q12" s="29">
        <v>5</v>
      </c>
      <c r="R12" s="29">
        <v>5</v>
      </c>
      <c r="S12" s="29">
        <v>5</v>
      </c>
      <c r="T12" s="29">
        <v>5</v>
      </c>
      <c r="U12" s="29">
        <v>5</v>
      </c>
      <c r="V12" s="29">
        <v>5</v>
      </c>
      <c r="W12" s="29">
        <v>5</v>
      </c>
      <c r="X12" s="29">
        <v>5</v>
      </c>
      <c r="Y12" s="29">
        <v>5</v>
      </c>
      <c r="Z12" s="29">
        <v>5</v>
      </c>
      <c r="AA12" s="29">
        <v>5</v>
      </c>
      <c r="AB12" s="29">
        <v>5</v>
      </c>
      <c r="AC12" s="29">
        <v>5</v>
      </c>
      <c r="AD12" s="3" t="s">
        <v>213</v>
      </c>
      <c r="AE12" s="4">
        <v>45565</v>
      </c>
      <c r="AF12" s="9" t="s">
        <v>297</v>
      </c>
    </row>
    <row r="13" spans="1:32" s="3" customFormat="1" ht="15" customHeight="1">
      <c r="A13" s="3">
        <v>2024</v>
      </c>
      <c r="B13" s="4">
        <v>45474</v>
      </c>
      <c r="C13" s="4">
        <v>45565</v>
      </c>
      <c r="D13" s="13" t="s">
        <v>81</v>
      </c>
      <c r="E13" s="5">
        <v>2</v>
      </c>
      <c r="F13" s="6" t="s">
        <v>237</v>
      </c>
      <c r="G13" s="6" t="s">
        <v>218</v>
      </c>
      <c r="H13" s="11" t="s">
        <v>216</v>
      </c>
      <c r="I13" s="15" t="s">
        <v>298</v>
      </c>
      <c r="J13" s="15" t="s">
        <v>238</v>
      </c>
      <c r="K13" s="15" t="s">
        <v>239</v>
      </c>
      <c r="L13" s="12" t="s">
        <v>91</v>
      </c>
      <c r="M13" s="14">
        <f>2*7945.41</f>
        <v>15890.82</v>
      </c>
      <c r="N13" s="29" t="s">
        <v>280</v>
      </c>
      <c r="O13" s="16">
        <f>2*6586.55</f>
        <v>13173.1</v>
      </c>
      <c r="P13" s="29" t="s">
        <v>280</v>
      </c>
      <c r="Q13" s="58">
        <v>6</v>
      </c>
      <c r="R13" s="58">
        <v>6</v>
      </c>
      <c r="S13" s="58">
        <v>6</v>
      </c>
      <c r="T13" s="58">
        <v>6</v>
      </c>
      <c r="U13" s="58">
        <v>6</v>
      </c>
      <c r="V13" s="58">
        <v>6</v>
      </c>
      <c r="W13" s="58">
        <v>6</v>
      </c>
      <c r="X13" s="58">
        <v>6</v>
      </c>
      <c r="Y13" s="58">
        <v>6</v>
      </c>
      <c r="Z13" s="58">
        <v>6</v>
      </c>
      <c r="AA13" s="58">
        <v>6</v>
      </c>
      <c r="AB13" s="58">
        <v>6</v>
      </c>
      <c r="AC13" s="58">
        <v>6</v>
      </c>
      <c r="AD13" s="3" t="s">
        <v>213</v>
      </c>
      <c r="AE13" s="4">
        <v>45565</v>
      </c>
      <c r="AF13" s="9" t="s">
        <v>296</v>
      </c>
    </row>
    <row r="14" spans="1:32" s="3" customFormat="1" ht="15" customHeight="1">
      <c r="A14" s="3">
        <v>2024</v>
      </c>
      <c r="B14" s="4">
        <v>45474</v>
      </c>
      <c r="C14" s="4">
        <v>45565</v>
      </c>
      <c r="D14" s="13" t="s">
        <v>81</v>
      </c>
      <c r="E14" s="5">
        <v>4</v>
      </c>
      <c r="F14" s="6" t="s">
        <v>221</v>
      </c>
      <c r="G14" s="6" t="s">
        <v>227</v>
      </c>
      <c r="H14" s="6" t="s">
        <v>220</v>
      </c>
      <c r="I14" s="15" t="s">
        <v>269</v>
      </c>
      <c r="J14" s="15" t="s">
        <v>270</v>
      </c>
      <c r="K14" s="15" t="s">
        <v>271</v>
      </c>
      <c r="L14" s="12" t="s">
        <v>91</v>
      </c>
      <c r="M14" s="14">
        <f>2*7596.21</f>
        <v>15192.42</v>
      </c>
      <c r="N14" s="29" t="s">
        <v>280</v>
      </c>
      <c r="O14" s="16">
        <f>2*6360.92</f>
        <v>12721.84</v>
      </c>
      <c r="P14" s="29" t="s">
        <v>280</v>
      </c>
      <c r="Q14" s="29">
        <v>7</v>
      </c>
      <c r="R14" s="29">
        <v>7</v>
      </c>
      <c r="S14" s="29">
        <v>7</v>
      </c>
      <c r="T14" s="29">
        <v>7</v>
      </c>
      <c r="U14" s="29">
        <v>7</v>
      </c>
      <c r="V14" s="29">
        <v>7</v>
      </c>
      <c r="W14" s="29">
        <v>7</v>
      </c>
      <c r="X14" s="29">
        <v>7</v>
      </c>
      <c r="Y14" s="29">
        <v>7</v>
      </c>
      <c r="Z14" s="29">
        <v>7</v>
      </c>
      <c r="AA14" s="29">
        <v>7</v>
      </c>
      <c r="AB14" s="29">
        <v>7</v>
      </c>
      <c r="AC14" s="29">
        <v>7</v>
      </c>
      <c r="AD14" s="3" t="s">
        <v>213</v>
      </c>
      <c r="AE14" s="4">
        <v>45565</v>
      </c>
      <c r="AF14" s="9" t="s">
        <v>296</v>
      </c>
    </row>
    <row r="15" spans="1:32" s="3" customFormat="1" ht="15" customHeight="1">
      <c r="A15" s="3">
        <v>2024</v>
      </c>
      <c r="B15" s="4">
        <v>45474</v>
      </c>
      <c r="C15" s="4">
        <v>45565</v>
      </c>
      <c r="D15" s="13" t="s">
        <v>81</v>
      </c>
      <c r="E15" s="5">
        <v>4</v>
      </c>
      <c r="F15" s="6" t="s">
        <v>219</v>
      </c>
      <c r="G15" s="6" t="s">
        <v>219</v>
      </c>
      <c r="H15" s="6" t="s">
        <v>220</v>
      </c>
      <c r="I15" s="15" t="s">
        <v>299</v>
      </c>
      <c r="J15" s="15" t="s">
        <v>245</v>
      </c>
      <c r="K15" s="15" t="s">
        <v>246</v>
      </c>
      <c r="L15" s="12" t="s">
        <v>91</v>
      </c>
      <c r="M15" s="14">
        <f>2*6537.01</f>
        <v>13074.02</v>
      </c>
      <c r="N15" s="29" t="s">
        <v>280</v>
      </c>
      <c r="O15" s="16">
        <f>2*5648.52</f>
        <v>11297.04</v>
      </c>
      <c r="P15" s="29" t="s">
        <v>280</v>
      </c>
      <c r="Q15" s="29">
        <v>8</v>
      </c>
      <c r="R15" s="29">
        <v>8</v>
      </c>
      <c r="S15" s="29">
        <v>8</v>
      </c>
      <c r="T15" s="29">
        <v>8</v>
      </c>
      <c r="U15" s="29">
        <v>8</v>
      </c>
      <c r="V15" s="29">
        <v>8</v>
      </c>
      <c r="W15" s="29">
        <v>8</v>
      </c>
      <c r="X15" s="29">
        <v>8</v>
      </c>
      <c r="Y15" s="29">
        <v>8</v>
      </c>
      <c r="Z15" s="29">
        <v>8</v>
      </c>
      <c r="AA15" s="29">
        <v>8</v>
      </c>
      <c r="AB15" s="29">
        <v>8</v>
      </c>
      <c r="AC15" s="29">
        <v>8</v>
      </c>
      <c r="AD15" s="3" t="s">
        <v>213</v>
      </c>
      <c r="AE15" s="4">
        <v>45565</v>
      </c>
      <c r="AF15" s="9" t="s">
        <v>296</v>
      </c>
    </row>
    <row r="16" spans="1:32" s="3" customFormat="1" ht="15" customHeight="1">
      <c r="A16" s="3">
        <v>2024</v>
      </c>
      <c r="B16" s="4">
        <v>45474</v>
      </c>
      <c r="C16" s="4">
        <v>45565</v>
      </c>
      <c r="D16" s="13" t="s">
        <v>81</v>
      </c>
      <c r="E16" s="5">
        <v>4</v>
      </c>
      <c r="F16" s="6" t="s">
        <v>247</v>
      </c>
      <c r="G16" s="3" t="s">
        <v>227</v>
      </c>
      <c r="H16" s="6" t="s">
        <v>220</v>
      </c>
      <c r="I16" s="15" t="s">
        <v>248</v>
      </c>
      <c r="J16" s="15" t="s">
        <v>229</v>
      </c>
      <c r="K16" s="15" t="s">
        <v>249</v>
      </c>
      <c r="L16" s="12" t="s">
        <v>92</v>
      </c>
      <c r="M16" s="14">
        <f>2*6989.41</f>
        <v>13978.82</v>
      </c>
      <c r="N16" s="29" t="s">
        <v>280</v>
      </c>
      <c r="O16" s="16">
        <f>2*5955.43</f>
        <v>11910.86</v>
      </c>
      <c r="P16" s="29" t="s">
        <v>280</v>
      </c>
      <c r="Q16" s="29">
        <v>9</v>
      </c>
      <c r="R16" s="29">
        <v>9</v>
      </c>
      <c r="S16" s="29">
        <v>9</v>
      </c>
      <c r="T16" s="29">
        <v>9</v>
      </c>
      <c r="U16" s="29">
        <v>9</v>
      </c>
      <c r="V16" s="29">
        <v>9</v>
      </c>
      <c r="W16" s="29">
        <v>9</v>
      </c>
      <c r="X16" s="29">
        <v>9</v>
      </c>
      <c r="Y16" s="29">
        <v>9</v>
      </c>
      <c r="Z16" s="29">
        <v>9</v>
      </c>
      <c r="AA16" s="29">
        <v>9</v>
      </c>
      <c r="AB16" s="29">
        <v>9</v>
      </c>
      <c r="AC16" s="29">
        <v>9</v>
      </c>
      <c r="AD16" s="3" t="s">
        <v>213</v>
      </c>
      <c r="AE16" s="4">
        <v>45565</v>
      </c>
      <c r="AF16" s="9" t="s">
        <v>296</v>
      </c>
    </row>
    <row r="17" spans="1:32" s="3" customFormat="1" ht="15" customHeight="1" thickBot="1">
      <c r="A17" s="3">
        <v>2024</v>
      </c>
      <c r="B17" s="4">
        <v>45474</v>
      </c>
      <c r="C17" s="4">
        <v>45565</v>
      </c>
      <c r="D17" s="13" t="s">
        <v>81</v>
      </c>
      <c r="E17" s="5">
        <v>4</v>
      </c>
      <c r="F17" s="38" t="s">
        <v>223</v>
      </c>
      <c r="G17" s="3" t="s">
        <v>301</v>
      </c>
      <c r="H17" s="6" t="s">
        <v>220</v>
      </c>
      <c r="I17" s="15" t="s">
        <v>253</v>
      </c>
      <c r="J17" s="15" t="s">
        <v>254</v>
      </c>
      <c r="K17" s="15" t="s">
        <v>255</v>
      </c>
      <c r="L17" s="12" t="s">
        <v>91</v>
      </c>
      <c r="M17" s="14">
        <f>2*6383.16</f>
        <v>12766.32</v>
      </c>
      <c r="N17" s="29" t="s">
        <v>280</v>
      </c>
      <c r="O17" s="16">
        <f>2*5485.78</f>
        <v>10971.56</v>
      </c>
      <c r="P17" s="29" t="s">
        <v>280</v>
      </c>
      <c r="Q17" s="58">
        <v>10</v>
      </c>
      <c r="R17" s="58">
        <v>10</v>
      </c>
      <c r="S17" s="58">
        <v>10</v>
      </c>
      <c r="T17" s="58">
        <v>10</v>
      </c>
      <c r="U17" s="58">
        <v>10</v>
      </c>
      <c r="V17" s="58">
        <v>10</v>
      </c>
      <c r="W17" s="58">
        <v>10</v>
      </c>
      <c r="X17" s="58">
        <v>10</v>
      </c>
      <c r="Y17" s="58">
        <v>10</v>
      </c>
      <c r="Z17" s="58">
        <v>10</v>
      </c>
      <c r="AA17" s="58">
        <v>10</v>
      </c>
      <c r="AB17" s="58">
        <v>10</v>
      </c>
      <c r="AC17" s="58">
        <v>10</v>
      </c>
      <c r="AD17" s="3" t="s">
        <v>213</v>
      </c>
      <c r="AE17" s="4">
        <v>45565</v>
      </c>
      <c r="AF17" s="9" t="s">
        <v>296</v>
      </c>
    </row>
    <row r="18" spans="1:32" s="10" customFormat="1" ht="15" customHeight="1" thickBot="1">
      <c r="A18" s="3">
        <v>2024</v>
      </c>
      <c r="B18" s="4">
        <v>45474</v>
      </c>
      <c r="C18" s="4">
        <v>45565</v>
      </c>
      <c r="D18" s="13" t="s">
        <v>81</v>
      </c>
      <c r="E18" s="5">
        <v>4</v>
      </c>
      <c r="F18" s="6" t="s">
        <v>221</v>
      </c>
      <c r="G18" s="10" t="s">
        <v>227</v>
      </c>
      <c r="H18" s="6" t="s">
        <v>220</v>
      </c>
      <c r="I18" s="15" t="s">
        <v>256</v>
      </c>
      <c r="J18" s="15" t="s">
        <v>257</v>
      </c>
      <c r="K18" s="15" t="s">
        <v>258</v>
      </c>
      <c r="L18" s="34" t="s">
        <v>91</v>
      </c>
      <c r="M18" s="14">
        <f>2*7853.81</f>
        <v>15707.62</v>
      </c>
      <c r="N18" s="29" t="s">
        <v>280</v>
      </c>
      <c r="O18" s="16">
        <f>2*6524.5</f>
        <v>13049</v>
      </c>
      <c r="P18" s="29" t="s">
        <v>280</v>
      </c>
      <c r="Q18" s="29">
        <v>11</v>
      </c>
      <c r="R18" s="29">
        <v>11</v>
      </c>
      <c r="S18" s="29">
        <v>11</v>
      </c>
      <c r="T18" s="29">
        <v>11</v>
      </c>
      <c r="U18" s="29">
        <v>11</v>
      </c>
      <c r="V18" s="29">
        <v>11</v>
      </c>
      <c r="W18" s="29">
        <v>11</v>
      </c>
      <c r="X18" s="29">
        <v>11</v>
      </c>
      <c r="Y18" s="29">
        <v>11</v>
      </c>
      <c r="Z18" s="29">
        <v>11</v>
      </c>
      <c r="AA18" s="29">
        <v>11</v>
      </c>
      <c r="AB18" s="29">
        <v>11</v>
      </c>
      <c r="AC18" s="29">
        <v>11</v>
      </c>
      <c r="AD18" s="10" t="s">
        <v>213</v>
      </c>
      <c r="AE18" s="4">
        <v>45565</v>
      </c>
      <c r="AF18" s="9" t="s">
        <v>296</v>
      </c>
    </row>
    <row r="19" spans="1:32" s="3" customFormat="1" ht="15" customHeight="1" thickBot="1">
      <c r="A19" s="3">
        <v>2024</v>
      </c>
      <c r="B19" s="4">
        <v>45474</v>
      </c>
      <c r="C19" s="4">
        <v>45565</v>
      </c>
      <c r="D19" s="13" t="s">
        <v>81</v>
      </c>
      <c r="E19" s="5">
        <v>4</v>
      </c>
      <c r="F19" s="48" t="s">
        <v>223</v>
      </c>
      <c r="G19" s="10" t="s">
        <v>301</v>
      </c>
      <c r="H19" s="49" t="s">
        <v>220</v>
      </c>
      <c r="I19" s="33" t="s">
        <v>259</v>
      </c>
      <c r="J19" s="33" t="s">
        <v>260</v>
      </c>
      <c r="K19" s="39" t="s">
        <v>261</v>
      </c>
      <c r="L19" s="35" t="s">
        <v>91</v>
      </c>
      <c r="M19" s="14">
        <f>2*5253.56</f>
        <v>10507.12</v>
      </c>
      <c r="N19" s="29" t="s">
        <v>280</v>
      </c>
      <c r="O19" s="16">
        <f>2*4637.89</f>
        <v>9275.7800000000007</v>
      </c>
      <c r="P19" s="29" t="s">
        <v>280</v>
      </c>
      <c r="Q19" s="29">
        <v>12</v>
      </c>
      <c r="R19" s="29">
        <v>12</v>
      </c>
      <c r="S19" s="29">
        <v>12</v>
      </c>
      <c r="T19" s="29">
        <v>12</v>
      </c>
      <c r="U19" s="29">
        <v>12</v>
      </c>
      <c r="V19" s="29">
        <v>12</v>
      </c>
      <c r="W19" s="29">
        <v>12</v>
      </c>
      <c r="X19" s="29">
        <v>12</v>
      </c>
      <c r="Y19" s="29">
        <v>12</v>
      </c>
      <c r="Z19" s="29">
        <v>12</v>
      </c>
      <c r="AA19" s="29">
        <v>12</v>
      </c>
      <c r="AB19" s="29">
        <v>12</v>
      </c>
      <c r="AC19" s="29">
        <v>12</v>
      </c>
      <c r="AD19" s="3" t="s">
        <v>213</v>
      </c>
      <c r="AE19" s="4">
        <v>45565</v>
      </c>
      <c r="AF19" s="9" t="s">
        <v>296</v>
      </c>
    </row>
    <row r="20" spans="1:32" s="24" customFormat="1" ht="15" customHeight="1" thickBot="1">
      <c r="A20" s="3">
        <v>2024</v>
      </c>
      <c r="B20" s="4">
        <v>45474</v>
      </c>
      <c r="C20" s="4">
        <v>45565</v>
      </c>
      <c r="D20" s="13" t="s">
        <v>81</v>
      </c>
      <c r="E20" s="25">
        <v>4</v>
      </c>
      <c r="F20" s="37" t="s">
        <v>224</v>
      </c>
      <c r="G20" s="10" t="s">
        <v>225</v>
      </c>
      <c r="H20" s="26" t="s">
        <v>216</v>
      </c>
      <c r="I20" s="40" t="s">
        <v>276</v>
      </c>
      <c r="J20" s="40" t="s">
        <v>277</v>
      </c>
      <c r="K20" s="10" t="s">
        <v>278</v>
      </c>
      <c r="L20" s="27" t="s">
        <v>92</v>
      </c>
      <c r="M20" s="14">
        <f>2*7558.16</f>
        <v>15116.32</v>
      </c>
      <c r="N20" s="29" t="s">
        <v>280</v>
      </c>
      <c r="O20" s="16">
        <f>2*6408.7</f>
        <v>12817.4</v>
      </c>
      <c r="P20" s="29" t="s">
        <v>280</v>
      </c>
      <c r="Q20" s="29">
        <v>13</v>
      </c>
      <c r="R20" s="29">
        <v>13</v>
      </c>
      <c r="S20" s="29">
        <v>13</v>
      </c>
      <c r="T20" s="29">
        <v>13</v>
      </c>
      <c r="U20" s="29">
        <v>13</v>
      </c>
      <c r="V20" s="29">
        <v>13</v>
      </c>
      <c r="W20" s="29">
        <v>13</v>
      </c>
      <c r="X20" s="29">
        <v>13</v>
      </c>
      <c r="Y20" s="29">
        <v>13</v>
      </c>
      <c r="Z20" s="29">
        <v>13</v>
      </c>
      <c r="AA20" s="29">
        <v>13</v>
      </c>
      <c r="AB20" s="29">
        <v>13</v>
      </c>
      <c r="AC20" s="29">
        <v>13</v>
      </c>
      <c r="AD20" s="24" t="s">
        <v>213</v>
      </c>
      <c r="AE20" s="4">
        <v>45565</v>
      </c>
      <c r="AF20" s="9" t="s">
        <v>296</v>
      </c>
    </row>
    <row r="21" spans="1:32" s="24" customFormat="1" ht="15" customHeight="1" thickBot="1">
      <c r="A21" s="3">
        <v>2024</v>
      </c>
      <c r="B21" s="4">
        <v>45474</v>
      </c>
      <c r="C21" s="4">
        <v>45565</v>
      </c>
      <c r="D21" s="13" t="s">
        <v>81</v>
      </c>
      <c r="E21" s="25">
        <v>4</v>
      </c>
      <c r="F21" s="36" t="s">
        <v>226</v>
      </c>
      <c r="G21" s="10" t="s">
        <v>302</v>
      </c>
      <c r="H21" s="42" t="s">
        <v>216</v>
      </c>
      <c r="I21" s="44" t="s">
        <v>262</v>
      </c>
      <c r="J21" s="41" t="s">
        <v>263</v>
      </c>
      <c r="K21" s="10" t="s">
        <v>264</v>
      </c>
      <c r="L21" s="47" t="s">
        <v>91</v>
      </c>
      <c r="M21" s="14">
        <f>2*6506.61</f>
        <v>13013.22</v>
      </c>
      <c r="N21" s="29" t="s">
        <v>280</v>
      </c>
      <c r="O21" s="16">
        <f>2*5633.11</f>
        <v>11266.22</v>
      </c>
      <c r="P21" s="29" t="s">
        <v>280</v>
      </c>
      <c r="Q21" s="58">
        <v>14</v>
      </c>
      <c r="R21" s="58">
        <v>14</v>
      </c>
      <c r="S21" s="58">
        <v>14</v>
      </c>
      <c r="T21" s="58">
        <v>14</v>
      </c>
      <c r="U21" s="58">
        <v>14</v>
      </c>
      <c r="V21" s="58">
        <v>14</v>
      </c>
      <c r="W21" s="58">
        <v>14</v>
      </c>
      <c r="X21" s="58">
        <v>14</v>
      </c>
      <c r="Y21" s="58">
        <v>14</v>
      </c>
      <c r="Z21" s="58">
        <v>14</v>
      </c>
      <c r="AA21" s="58">
        <v>14</v>
      </c>
      <c r="AB21" s="58">
        <v>14</v>
      </c>
      <c r="AC21" s="58">
        <v>14</v>
      </c>
      <c r="AD21" s="24" t="s">
        <v>213</v>
      </c>
      <c r="AE21" s="4">
        <v>45565</v>
      </c>
      <c r="AF21" s="9" t="s">
        <v>296</v>
      </c>
    </row>
    <row r="22" spans="1:32" s="3" customFormat="1" ht="15" customHeight="1">
      <c r="A22" s="3">
        <v>2024</v>
      </c>
      <c r="B22" s="4">
        <v>45474</v>
      </c>
      <c r="C22" s="4">
        <v>45565</v>
      </c>
      <c r="D22" s="13" t="s">
        <v>81</v>
      </c>
      <c r="E22" s="5">
        <v>4</v>
      </c>
      <c r="F22" s="6" t="s">
        <v>247</v>
      </c>
      <c r="G22" s="10" t="s">
        <v>227</v>
      </c>
      <c r="H22" s="43" t="s">
        <v>220</v>
      </c>
      <c r="I22" s="39" t="s">
        <v>265</v>
      </c>
      <c r="J22" s="39" t="s">
        <v>266</v>
      </c>
      <c r="K22" s="45" t="s">
        <v>236</v>
      </c>
      <c r="L22" s="46" t="s">
        <v>92</v>
      </c>
      <c r="M22" s="14">
        <f>2*5756.16</f>
        <v>11512.32</v>
      </c>
      <c r="N22" s="29" t="s">
        <v>280</v>
      </c>
      <c r="O22" s="16">
        <f>2*5091.79</f>
        <v>10183.58</v>
      </c>
      <c r="P22" s="29" t="s">
        <v>280</v>
      </c>
      <c r="Q22" s="29">
        <v>15</v>
      </c>
      <c r="R22" s="29">
        <v>15</v>
      </c>
      <c r="S22" s="29">
        <v>15</v>
      </c>
      <c r="T22" s="29">
        <v>15</v>
      </c>
      <c r="U22" s="29">
        <v>15</v>
      </c>
      <c r="V22" s="29">
        <v>15</v>
      </c>
      <c r="W22" s="29">
        <v>15</v>
      </c>
      <c r="X22" s="29">
        <v>15</v>
      </c>
      <c r="Y22" s="29">
        <v>15</v>
      </c>
      <c r="Z22" s="29">
        <v>15</v>
      </c>
      <c r="AA22" s="29">
        <v>15</v>
      </c>
      <c r="AB22" s="29">
        <v>15</v>
      </c>
      <c r="AC22" s="29">
        <v>15</v>
      </c>
      <c r="AD22" s="3" t="s">
        <v>213</v>
      </c>
      <c r="AE22" s="4">
        <v>45565</v>
      </c>
      <c r="AF22" s="9" t="s">
        <v>296</v>
      </c>
    </row>
    <row r="23" spans="1:32" s="3" customFormat="1" ht="15" customHeight="1">
      <c r="A23" s="3">
        <v>2024</v>
      </c>
      <c r="B23" s="4">
        <v>45474</v>
      </c>
      <c r="C23" s="4">
        <v>45565</v>
      </c>
      <c r="D23" s="13" t="s">
        <v>81</v>
      </c>
      <c r="E23" s="5">
        <v>4</v>
      </c>
      <c r="F23" s="6" t="s">
        <v>223</v>
      </c>
      <c r="G23" s="10" t="s">
        <v>301</v>
      </c>
      <c r="H23" s="6" t="s">
        <v>220</v>
      </c>
      <c r="I23" s="15" t="s">
        <v>267</v>
      </c>
      <c r="J23" s="15" t="s">
        <v>252</v>
      </c>
      <c r="K23" s="15" t="s">
        <v>268</v>
      </c>
      <c r="L23" s="12" t="s">
        <v>91</v>
      </c>
      <c r="M23" s="14">
        <f>2*7645.71</f>
        <v>15291.42</v>
      </c>
      <c r="N23" s="29" t="s">
        <v>280</v>
      </c>
      <c r="O23" s="16">
        <f>2*6392.77</f>
        <v>12785.54</v>
      </c>
      <c r="P23" s="29" t="s">
        <v>280</v>
      </c>
      <c r="Q23" s="29">
        <v>16</v>
      </c>
      <c r="R23" s="29">
        <v>16</v>
      </c>
      <c r="S23" s="29">
        <v>16</v>
      </c>
      <c r="T23" s="29">
        <v>16</v>
      </c>
      <c r="U23" s="29">
        <v>16</v>
      </c>
      <c r="V23" s="29">
        <v>16</v>
      </c>
      <c r="W23" s="29">
        <v>16</v>
      </c>
      <c r="X23" s="29">
        <v>16</v>
      </c>
      <c r="Y23" s="29">
        <v>16</v>
      </c>
      <c r="Z23" s="29">
        <v>16</v>
      </c>
      <c r="AA23" s="29">
        <v>16</v>
      </c>
      <c r="AB23" s="29">
        <v>16</v>
      </c>
      <c r="AC23" s="29">
        <v>16</v>
      </c>
      <c r="AD23" s="3" t="s">
        <v>213</v>
      </c>
      <c r="AE23" s="4">
        <v>45565</v>
      </c>
      <c r="AF23" s="9" t="s">
        <v>296</v>
      </c>
    </row>
    <row r="24" spans="1:32" s="3" customFormat="1" ht="15" customHeight="1">
      <c r="A24" s="3">
        <v>2024</v>
      </c>
      <c r="B24" s="4">
        <v>45474</v>
      </c>
      <c r="C24" s="4">
        <v>45565</v>
      </c>
      <c r="D24" s="13" t="s">
        <v>81</v>
      </c>
      <c r="E24" s="5">
        <v>4</v>
      </c>
      <c r="F24" s="6" t="s">
        <v>223</v>
      </c>
      <c r="G24" s="3" t="s">
        <v>301</v>
      </c>
      <c r="H24" s="6" t="s">
        <v>220</v>
      </c>
      <c r="I24" s="15" t="s">
        <v>272</v>
      </c>
      <c r="J24" s="15" t="s">
        <v>273</v>
      </c>
      <c r="K24" s="15" t="s">
        <v>274</v>
      </c>
      <c r="L24" s="12" t="s">
        <v>91</v>
      </c>
      <c r="M24" s="14">
        <f>2*6053.51</f>
        <v>12107.02</v>
      </c>
      <c r="N24" s="29" t="s">
        <v>280</v>
      </c>
      <c r="O24" s="16">
        <f>2*5308.13</f>
        <v>10616.26</v>
      </c>
      <c r="P24" s="29" t="s">
        <v>280</v>
      </c>
      <c r="Q24" s="29">
        <v>17</v>
      </c>
      <c r="R24" s="29">
        <v>17</v>
      </c>
      <c r="S24" s="29">
        <v>17</v>
      </c>
      <c r="T24" s="29">
        <v>17</v>
      </c>
      <c r="U24" s="29">
        <v>17</v>
      </c>
      <c r="V24" s="29">
        <v>17</v>
      </c>
      <c r="W24" s="29">
        <v>17</v>
      </c>
      <c r="X24" s="29">
        <v>17</v>
      </c>
      <c r="Y24" s="29">
        <v>17</v>
      </c>
      <c r="Z24" s="29">
        <v>17</v>
      </c>
      <c r="AA24" s="29">
        <v>17</v>
      </c>
      <c r="AB24" s="29">
        <v>17</v>
      </c>
      <c r="AC24" s="29">
        <v>17</v>
      </c>
      <c r="AD24" s="3" t="s">
        <v>213</v>
      </c>
      <c r="AE24" s="4">
        <v>45565</v>
      </c>
      <c r="AF24" s="9" t="s">
        <v>296</v>
      </c>
    </row>
    <row r="25" spans="1:32" s="3" customFormat="1" ht="15" customHeight="1">
      <c r="A25" s="3">
        <v>2024</v>
      </c>
      <c r="B25" s="4">
        <v>45474</v>
      </c>
      <c r="C25" s="4">
        <v>45565</v>
      </c>
      <c r="D25" s="13" t="s">
        <v>81</v>
      </c>
      <c r="E25" s="5">
        <v>4</v>
      </c>
      <c r="F25" s="6" t="s">
        <v>223</v>
      </c>
      <c r="G25" s="3" t="s">
        <v>301</v>
      </c>
      <c r="H25" s="6" t="s">
        <v>220</v>
      </c>
      <c r="I25" s="15" t="s">
        <v>275</v>
      </c>
      <c r="J25" s="15" t="s">
        <v>252</v>
      </c>
      <c r="K25" s="15" t="s">
        <v>252</v>
      </c>
      <c r="L25" s="12" t="s">
        <v>91</v>
      </c>
      <c r="M25" s="14">
        <f>2*5308.13</f>
        <v>10616.26</v>
      </c>
      <c r="N25" s="29" t="s">
        <v>280</v>
      </c>
      <c r="O25" s="17">
        <f>2*4392.82</f>
        <v>8785.64</v>
      </c>
      <c r="P25" s="29" t="s">
        <v>280</v>
      </c>
      <c r="Q25" s="58">
        <v>18</v>
      </c>
      <c r="R25" s="58">
        <v>18</v>
      </c>
      <c r="S25" s="58">
        <v>18</v>
      </c>
      <c r="T25" s="58">
        <v>18</v>
      </c>
      <c r="U25" s="58">
        <v>18</v>
      </c>
      <c r="V25" s="58">
        <v>18</v>
      </c>
      <c r="W25" s="58">
        <v>18</v>
      </c>
      <c r="X25" s="58">
        <v>18</v>
      </c>
      <c r="Y25" s="58">
        <v>18</v>
      </c>
      <c r="Z25" s="58">
        <v>18</v>
      </c>
      <c r="AA25" s="58">
        <v>18</v>
      </c>
      <c r="AB25" s="58">
        <v>18</v>
      </c>
      <c r="AC25" s="58">
        <v>18</v>
      </c>
      <c r="AD25" s="3" t="s">
        <v>213</v>
      </c>
      <c r="AE25" s="4">
        <v>45565</v>
      </c>
      <c r="AF25" s="9" t="s">
        <v>296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  <dataValidation type="list" allowBlank="1" showErrorMessage="1" sqref="M8:M25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B25" sqref="B25"/>
    </sheetView>
  </sheetViews>
  <sheetFormatPr baseColWidth="10" defaultColWidth="9.140625" defaultRowHeight="15"/>
  <cols>
    <col min="1" max="1" width="3.42578125" bestFit="1" customWidth="1"/>
    <col min="2" max="2" width="39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289</v>
      </c>
      <c r="C4">
        <v>0</v>
      </c>
      <c r="D4">
        <v>0</v>
      </c>
      <c r="E4" t="s">
        <v>280</v>
      </c>
      <c r="F4" t="s">
        <v>283</v>
      </c>
    </row>
    <row r="5" spans="1:6">
      <c r="A5">
        <v>2</v>
      </c>
      <c r="B5" t="s">
        <v>289</v>
      </c>
      <c r="C5">
        <v>0</v>
      </c>
      <c r="D5">
        <v>0</v>
      </c>
      <c r="E5" t="s">
        <v>280</v>
      </c>
      <c r="F5" t="s">
        <v>283</v>
      </c>
    </row>
    <row r="6" spans="1:6">
      <c r="A6">
        <v>3</v>
      </c>
      <c r="B6" t="s">
        <v>289</v>
      </c>
      <c r="C6">
        <v>0</v>
      </c>
      <c r="D6">
        <v>0</v>
      </c>
      <c r="E6" t="s">
        <v>280</v>
      </c>
      <c r="F6" t="s">
        <v>283</v>
      </c>
    </row>
    <row r="7" spans="1:6">
      <c r="A7">
        <v>4</v>
      </c>
      <c r="B7" t="s">
        <v>289</v>
      </c>
      <c r="C7">
        <v>0</v>
      </c>
      <c r="D7">
        <v>0</v>
      </c>
      <c r="E7" t="s">
        <v>280</v>
      </c>
      <c r="F7" t="s">
        <v>283</v>
      </c>
    </row>
    <row r="8" spans="1:6">
      <c r="A8">
        <v>5</v>
      </c>
      <c r="B8" t="s">
        <v>289</v>
      </c>
      <c r="C8">
        <v>0</v>
      </c>
      <c r="D8">
        <v>0</v>
      </c>
      <c r="E8" t="s">
        <v>280</v>
      </c>
      <c r="F8" t="s">
        <v>283</v>
      </c>
    </row>
    <row r="9" spans="1:6">
      <c r="A9">
        <v>6</v>
      </c>
      <c r="B9" t="s">
        <v>289</v>
      </c>
      <c r="C9">
        <v>0</v>
      </c>
      <c r="D9">
        <v>0</v>
      </c>
      <c r="E9" t="s">
        <v>280</v>
      </c>
      <c r="F9" t="s">
        <v>283</v>
      </c>
    </row>
    <row r="10" spans="1:6">
      <c r="A10">
        <v>7</v>
      </c>
      <c r="B10" t="s">
        <v>289</v>
      </c>
      <c r="C10">
        <v>0</v>
      </c>
      <c r="D10">
        <v>0</v>
      </c>
      <c r="E10" t="s">
        <v>280</v>
      </c>
      <c r="F10" t="s">
        <v>283</v>
      </c>
    </row>
    <row r="11" spans="1:6">
      <c r="A11">
        <v>8</v>
      </c>
      <c r="B11" t="s">
        <v>289</v>
      </c>
      <c r="C11">
        <v>0</v>
      </c>
      <c r="D11">
        <v>0</v>
      </c>
      <c r="E11" t="s">
        <v>280</v>
      </c>
      <c r="F11" t="s">
        <v>283</v>
      </c>
    </row>
    <row r="12" spans="1:6">
      <c r="A12">
        <v>9</v>
      </c>
      <c r="B12" t="s">
        <v>289</v>
      </c>
      <c r="C12">
        <v>0</v>
      </c>
      <c r="D12">
        <v>0</v>
      </c>
      <c r="E12" t="s">
        <v>280</v>
      </c>
      <c r="F12" t="s">
        <v>283</v>
      </c>
    </row>
    <row r="13" spans="1:6">
      <c r="A13">
        <v>10</v>
      </c>
      <c r="B13" t="s">
        <v>289</v>
      </c>
      <c r="C13">
        <v>0</v>
      </c>
      <c r="D13">
        <v>0</v>
      </c>
      <c r="E13" t="s">
        <v>280</v>
      </c>
      <c r="F13" t="s">
        <v>283</v>
      </c>
    </row>
    <row r="14" spans="1:6">
      <c r="A14">
        <v>11</v>
      </c>
      <c r="B14" t="s">
        <v>289</v>
      </c>
      <c r="C14">
        <v>0</v>
      </c>
      <c r="D14">
        <v>0</v>
      </c>
      <c r="E14" t="s">
        <v>280</v>
      </c>
      <c r="F14" t="s">
        <v>283</v>
      </c>
    </row>
    <row r="15" spans="1:6">
      <c r="A15">
        <v>12</v>
      </c>
      <c r="B15" t="s">
        <v>289</v>
      </c>
      <c r="C15">
        <v>0</v>
      </c>
      <c r="D15">
        <v>0</v>
      </c>
      <c r="E15" t="s">
        <v>280</v>
      </c>
      <c r="F15" t="s">
        <v>283</v>
      </c>
    </row>
    <row r="16" spans="1:6">
      <c r="A16">
        <v>13</v>
      </c>
      <c r="B16" t="s">
        <v>289</v>
      </c>
      <c r="C16">
        <v>0</v>
      </c>
      <c r="D16">
        <v>0</v>
      </c>
      <c r="E16" t="s">
        <v>280</v>
      </c>
      <c r="F16" t="s">
        <v>283</v>
      </c>
    </row>
    <row r="17" spans="1:6">
      <c r="A17">
        <v>14</v>
      </c>
      <c r="B17" t="s">
        <v>289</v>
      </c>
      <c r="C17">
        <v>0</v>
      </c>
      <c r="D17">
        <v>0</v>
      </c>
      <c r="E17" t="s">
        <v>280</v>
      </c>
      <c r="F17" t="s">
        <v>283</v>
      </c>
    </row>
    <row r="18" spans="1:6">
      <c r="A18">
        <v>15</v>
      </c>
      <c r="B18" t="s">
        <v>289</v>
      </c>
      <c r="C18">
        <v>0</v>
      </c>
      <c r="D18">
        <v>0</v>
      </c>
      <c r="E18" t="s">
        <v>280</v>
      </c>
      <c r="F18" t="s">
        <v>283</v>
      </c>
    </row>
    <row r="19" spans="1:6">
      <c r="A19">
        <v>16</v>
      </c>
      <c r="B19" t="s">
        <v>289</v>
      </c>
      <c r="C19">
        <v>0</v>
      </c>
      <c r="D19">
        <v>0</v>
      </c>
      <c r="E19" t="s">
        <v>280</v>
      </c>
      <c r="F19" t="s">
        <v>283</v>
      </c>
    </row>
    <row r="20" spans="1:6">
      <c r="A20">
        <v>17</v>
      </c>
      <c r="B20" t="s">
        <v>289</v>
      </c>
      <c r="C20">
        <v>0</v>
      </c>
      <c r="D20">
        <v>0</v>
      </c>
      <c r="E20" t="s">
        <v>280</v>
      </c>
      <c r="F20" t="s">
        <v>283</v>
      </c>
    </row>
    <row r="21" spans="1:6">
      <c r="A21">
        <v>18</v>
      </c>
      <c r="B21" t="s">
        <v>289</v>
      </c>
      <c r="C21">
        <v>0</v>
      </c>
      <c r="D21">
        <v>0</v>
      </c>
      <c r="E21" t="s">
        <v>280</v>
      </c>
      <c r="F21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22" sqref="A22:XFD22"/>
    </sheetView>
  </sheetViews>
  <sheetFormatPr baseColWidth="10" defaultColWidth="9.140625" defaultRowHeight="15"/>
  <cols>
    <col min="1" max="1" width="3.42578125" bestFit="1" customWidth="1"/>
    <col min="2" max="2" width="36.1406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290</v>
      </c>
      <c r="C4">
        <v>0</v>
      </c>
      <c r="D4">
        <v>0</v>
      </c>
      <c r="E4" t="s">
        <v>280</v>
      </c>
      <c r="F4" t="s">
        <v>283</v>
      </c>
    </row>
    <row r="5" spans="1:6">
      <c r="A5">
        <v>2</v>
      </c>
      <c r="B5" t="s">
        <v>290</v>
      </c>
      <c r="C5">
        <v>0</v>
      </c>
      <c r="D5">
        <v>0</v>
      </c>
      <c r="E5" t="s">
        <v>280</v>
      </c>
      <c r="F5" t="s">
        <v>283</v>
      </c>
    </row>
    <row r="6" spans="1:6">
      <c r="A6">
        <v>3</v>
      </c>
      <c r="B6" t="s">
        <v>290</v>
      </c>
      <c r="C6">
        <v>0</v>
      </c>
      <c r="D6">
        <v>0</v>
      </c>
      <c r="E6" t="s">
        <v>280</v>
      </c>
      <c r="F6" t="s">
        <v>283</v>
      </c>
    </row>
    <row r="7" spans="1:6">
      <c r="A7">
        <v>4</v>
      </c>
      <c r="B7" t="s">
        <v>290</v>
      </c>
      <c r="C7">
        <v>0</v>
      </c>
      <c r="D7">
        <v>0</v>
      </c>
      <c r="E7" t="s">
        <v>280</v>
      </c>
      <c r="F7" t="s">
        <v>283</v>
      </c>
    </row>
    <row r="8" spans="1:6">
      <c r="A8">
        <v>5</v>
      </c>
      <c r="B8" t="s">
        <v>290</v>
      </c>
      <c r="C8">
        <v>0</v>
      </c>
      <c r="D8">
        <v>0</v>
      </c>
      <c r="E8" t="s">
        <v>280</v>
      </c>
      <c r="F8" t="s">
        <v>283</v>
      </c>
    </row>
    <row r="9" spans="1:6">
      <c r="A9">
        <v>6</v>
      </c>
      <c r="B9" t="s">
        <v>290</v>
      </c>
      <c r="C9">
        <v>0</v>
      </c>
      <c r="D9">
        <v>0</v>
      </c>
      <c r="E9" t="s">
        <v>280</v>
      </c>
      <c r="F9" t="s">
        <v>283</v>
      </c>
    </row>
    <row r="10" spans="1:6">
      <c r="A10">
        <v>7</v>
      </c>
      <c r="B10" t="s">
        <v>290</v>
      </c>
      <c r="C10">
        <v>0</v>
      </c>
      <c r="D10">
        <v>0</v>
      </c>
      <c r="E10" t="s">
        <v>280</v>
      </c>
      <c r="F10" t="s">
        <v>283</v>
      </c>
    </row>
    <row r="11" spans="1:6">
      <c r="A11">
        <v>8</v>
      </c>
      <c r="B11" t="s">
        <v>290</v>
      </c>
      <c r="C11">
        <v>0</v>
      </c>
      <c r="D11">
        <v>0</v>
      </c>
      <c r="E11" t="s">
        <v>280</v>
      </c>
      <c r="F11" t="s">
        <v>283</v>
      </c>
    </row>
    <row r="12" spans="1:6">
      <c r="A12">
        <v>9</v>
      </c>
      <c r="B12" t="s">
        <v>290</v>
      </c>
      <c r="C12">
        <v>0</v>
      </c>
      <c r="D12">
        <v>0</v>
      </c>
      <c r="E12" t="s">
        <v>280</v>
      </c>
      <c r="F12" t="s">
        <v>283</v>
      </c>
    </row>
    <row r="13" spans="1:6">
      <c r="A13">
        <v>10</v>
      </c>
      <c r="B13" t="s">
        <v>290</v>
      </c>
      <c r="C13">
        <v>0</v>
      </c>
      <c r="D13">
        <v>0</v>
      </c>
      <c r="E13" t="s">
        <v>280</v>
      </c>
      <c r="F13" t="s">
        <v>283</v>
      </c>
    </row>
    <row r="14" spans="1:6">
      <c r="A14">
        <v>11</v>
      </c>
      <c r="B14" t="s">
        <v>290</v>
      </c>
      <c r="C14">
        <v>0</v>
      </c>
      <c r="D14">
        <v>0</v>
      </c>
      <c r="E14" t="s">
        <v>280</v>
      </c>
      <c r="F14" t="s">
        <v>283</v>
      </c>
    </row>
    <row r="15" spans="1:6">
      <c r="A15">
        <v>12</v>
      </c>
      <c r="B15" t="s">
        <v>290</v>
      </c>
      <c r="C15">
        <v>0</v>
      </c>
      <c r="D15">
        <v>0</v>
      </c>
      <c r="E15" t="s">
        <v>280</v>
      </c>
      <c r="F15" t="s">
        <v>283</v>
      </c>
    </row>
    <row r="16" spans="1:6">
      <c r="A16">
        <v>13</v>
      </c>
      <c r="B16" t="s">
        <v>290</v>
      </c>
      <c r="C16">
        <v>0</v>
      </c>
      <c r="D16">
        <v>0</v>
      </c>
      <c r="E16" t="s">
        <v>280</v>
      </c>
      <c r="F16" t="s">
        <v>283</v>
      </c>
    </row>
    <row r="17" spans="1:6">
      <c r="A17">
        <v>14</v>
      </c>
      <c r="B17" t="s">
        <v>290</v>
      </c>
      <c r="C17">
        <v>0</v>
      </c>
      <c r="D17">
        <v>0</v>
      </c>
      <c r="E17" t="s">
        <v>280</v>
      </c>
      <c r="F17" t="s">
        <v>283</v>
      </c>
    </row>
    <row r="18" spans="1:6">
      <c r="A18">
        <v>15</v>
      </c>
      <c r="B18" t="s">
        <v>290</v>
      </c>
      <c r="C18">
        <v>0</v>
      </c>
      <c r="D18">
        <v>0</v>
      </c>
      <c r="E18" t="s">
        <v>280</v>
      </c>
      <c r="F18" t="s">
        <v>283</v>
      </c>
    </row>
    <row r="19" spans="1:6">
      <c r="A19">
        <v>16</v>
      </c>
      <c r="B19" t="s">
        <v>290</v>
      </c>
      <c r="C19">
        <v>0</v>
      </c>
      <c r="D19">
        <v>0</v>
      </c>
      <c r="E19" t="s">
        <v>280</v>
      </c>
      <c r="F19" t="s">
        <v>283</v>
      </c>
    </row>
    <row r="20" spans="1:6">
      <c r="A20">
        <v>17</v>
      </c>
      <c r="B20" t="s">
        <v>290</v>
      </c>
      <c r="C20">
        <v>0</v>
      </c>
      <c r="D20">
        <v>0</v>
      </c>
      <c r="E20" t="s">
        <v>280</v>
      </c>
      <c r="F20" t="s">
        <v>283</v>
      </c>
    </row>
    <row r="21" spans="1:6">
      <c r="A21">
        <v>18</v>
      </c>
      <c r="B21" t="s">
        <v>290</v>
      </c>
      <c r="C21">
        <v>0</v>
      </c>
      <c r="D21">
        <v>0</v>
      </c>
      <c r="E21" t="s">
        <v>280</v>
      </c>
      <c r="F21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22" sqref="A22:XFD22"/>
    </sheetView>
  </sheetViews>
  <sheetFormatPr baseColWidth="10" defaultColWidth="9.140625" defaultRowHeight="15"/>
  <cols>
    <col min="1" max="1" width="6.42578125" customWidth="1"/>
    <col min="2" max="2" width="34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15">
        <v>1</v>
      </c>
      <c r="B4" s="19" t="s">
        <v>295</v>
      </c>
      <c r="C4" s="20">
        <v>0</v>
      </c>
      <c r="D4" s="20">
        <v>0</v>
      </c>
      <c r="E4" s="19" t="s">
        <v>280</v>
      </c>
      <c r="F4" s="19" t="s">
        <v>287</v>
      </c>
    </row>
    <row r="5" spans="1:6">
      <c r="A5" s="15">
        <v>2</v>
      </c>
      <c r="B5" s="19" t="s">
        <v>295</v>
      </c>
      <c r="C5" s="23">
        <v>0</v>
      </c>
      <c r="D5" s="20">
        <v>0</v>
      </c>
      <c r="E5" s="19" t="s">
        <v>280</v>
      </c>
      <c r="F5" s="19" t="s">
        <v>287</v>
      </c>
    </row>
    <row r="6" spans="1:6">
      <c r="A6" s="15">
        <v>3</v>
      </c>
      <c r="B6" s="19" t="s">
        <v>295</v>
      </c>
      <c r="C6" s="20">
        <v>0</v>
      </c>
      <c r="D6" s="20">
        <f t="shared" ref="D6:D21" si="0">C6</f>
        <v>0</v>
      </c>
      <c r="E6" s="19" t="s">
        <v>280</v>
      </c>
      <c r="F6" s="19" t="s">
        <v>287</v>
      </c>
    </row>
    <row r="7" spans="1:6">
      <c r="A7" s="15">
        <v>4</v>
      </c>
      <c r="B7" s="19" t="s">
        <v>295</v>
      </c>
      <c r="C7" s="20">
        <v>0</v>
      </c>
      <c r="D7" s="20">
        <f t="shared" si="0"/>
        <v>0</v>
      </c>
      <c r="E7" s="19" t="s">
        <v>280</v>
      </c>
      <c r="F7" s="19" t="s">
        <v>287</v>
      </c>
    </row>
    <row r="8" spans="1:6">
      <c r="A8" s="15">
        <v>5</v>
      </c>
      <c r="B8" s="19" t="s">
        <v>295</v>
      </c>
      <c r="C8" s="20">
        <v>0</v>
      </c>
      <c r="D8" s="20">
        <f t="shared" si="0"/>
        <v>0</v>
      </c>
      <c r="E8" s="19" t="s">
        <v>280</v>
      </c>
      <c r="F8" s="19" t="s">
        <v>287</v>
      </c>
    </row>
    <row r="9" spans="1:6">
      <c r="A9" s="15">
        <v>6</v>
      </c>
      <c r="B9" s="19" t="s">
        <v>295</v>
      </c>
      <c r="C9" s="20">
        <v>0</v>
      </c>
      <c r="D9" s="20">
        <f t="shared" si="0"/>
        <v>0</v>
      </c>
      <c r="E9" s="19" t="s">
        <v>280</v>
      </c>
      <c r="F9" s="19" t="s">
        <v>287</v>
      </c>
    </row>
    <row r="10" spans="1:6">
      <c r="A10" s="15">
        <v>7</v>
      </c>
      <c r="B10" s="19" t="s">
        <v>295</v>
      </c>
      <c r="C10" s="20">
        <v>0</v>
      </c>
      <c r="D10" s="20">
        <f t="shared" si="0"/>
        <v>0</v>
      </c>
      <c r="E10" s="19" t="s">
        <v>280</v>
      </c>
      <c r="F10" s="19" t="s">
        <v>287</v>
      </c>
    </row>
    <row r="11" spans="1:6">
      <c r="A11" s="15">
        <v>8</v>
      </c>
      <c r="B11" s="19" t="s">
        <v>295</v>
      </c>
      <c r="C11" s="20">
        <v>0</v>
      </c>
      <c r="D11" s="20">
        <f t="shared" si="0"/>
        <v>0</v>
      </c>
      <c r="E11" s="19" t="s">
        <v>280</v>
      </c>
      <c r="F11" s="19" t="s">
        <v>287</v>
      </c>
    </row>
    <row r="12" spans="1:6">
      <c r="A12" s="15">
        <v>9</v>
      </c>
      <c r="B12" s="19" t="s">
        <v>295</v>
      </c>
      <c r="C12" s="20">
        <v>0</v>
      </c>
      <c r="D12" s="20">
        <f t="shared" si="0"/>
        <v>0</v>
      </c>
      <c r="E12" s="19" t="s">
        <v>280</v>
      </c>
      <c r="F12" s="19" t="s">
        <v>287</v>
      </c>
    </row>
    <row r="13" spans="1:6">
      <c r="A13" s="15">
        <v>10</v>
      </c>
      <c r="B13" s="19" t="s">
        <v>295</v>
      </c>
      <c r="C13" s="20">
        <v>0</v>
      </c>
      <c r="D13" s="20">
        <f t="shared" si="0"/>
        <v>0</v>
      </c>
      <c r="E13" s="19" t="s">
        <v>280</v>
      </c>
      <c r="F13" s="19" t="s">
        <v>287</v>
      </c>
    </row>
    <row r="14" spans="1:6">
      <c r="A14" s="15">
        <v>11</v>
      </c>
      <c r="B14" s="19" t="s">
        <v>295</v>
      </c>
      <c r="C14" s="20">
        <v>0</v>
      </c>
      <c r="D14" s="20">
        <f t="shared" si="0"/>
        <v>0</v>
      </c>
      <c r="E14" s="19" t="s">
        <v>280</v>
      </c>
      <c r="F14" s="19" t="s">
        <v>287</v>
      </c>
    </row>
    <row r="15" spans="1:6">
      <c r="A15" s="15">
        <v>12</v>
      </c>
      <c r="B15" s="19" t="s">
        <v>295</v>
      </c>
      <c r="C15" s="20">
        <v>0</v>
      </c>
      <c r="D15" s="20">
        <v>0</v>
      </c>
      <c r="E15" s="19" t="s">
        <v>280</v>
      </c>
      <c r="F15" s="19" t="s">
        <v>287</v>
      </c>
    </row>
    <row r="16" spans="1:6">
      <c r="A16" s="15">
        <v>13</v>
      </c>
      <c r="B16" s="19" t="s">
        <v>295</v>
      </c>
      <c r="C16" s="20">
        <v>0</v>
      </c>
      <c r="D16" s="20">
        <f t="shared" si="0"/>
        <v>0</v>
      </c>
      <c r="E16" s="19" t="s">
        <v>280</v>
      </c>
      <c r="F16" s="19" t="s">
        <v>287</v>
      </c>
    </row>
    <row r="17" spans="1:6">
      <c r="A17" s="15">
        <v>14</v>
      </c>
      <c r="B17" s="19" t="s">
        <v>295</v>
      </c>
      <c r="C17" s="20">
        <v>0</v>
      </c>
      <c r="D17" s="20">
        <f t="shared" si="0"/>
        <v>0</v>
      </c>
      <c r="E17" s="19" t="s">
        <v>280</v>
      </c>
      <c r="F17" s="19" t="s">
        <v>287</v>
      </c>
    </row>
    <row r="18" spans="1:6">
      <c r="A18" s="15">
        <v>15</v>
      </c>
      <c r="B18" s="19" t="s">
        <v>295</v>
      </c>
      <c r="C18" s="20">
        <v>0</v>
      </c>
      <c r="D18" s="20">
        <f t="shared" si="0"/>
        <v>0</v>
      </c>
      <c r="E18" s="19" t="s">
        <v>280</v>
      </c>
      <c r="F18" s="19" t="s">
        <v>287</v>
      </c>
    </row>
    <row r="19" spans="1:6">
      <c r="A19" s="15">
        <v>16</v>
      </c>
      <c r="B19" s="19" t="s">
        <v>295</v>
      </c>
      <c r="C19" s="20">
        <v>0</v>
      </c>
      <c r="D19" s="20">
        <f t="shared" si="0"/>
        <v>0</v>
      </c>
      <c r="E19" s="19" t="s">
        <v>280</v>
      </c>
      <c r="F19" s="19" t="s">
        <v>287</v>
      </c>
    </row>
    <row r="20" spans="1:6">
      <c r="A20" s="15">
        <v>17</v>
      </c>
      <c r="B20" s="19" t="s">
        <v>295</v>
      </c>
      <c r="C20" s="20">
        <v>0</v>
      </c>
      <c r="D20" s="20">
        <f t="shared" si="0"/>
        <v>0</v>
      </c>
      <c r="E20" s="19" t="s">
        <v>280</v>
      </c>
      <c r="F20" s="19" t="s">
        <v>287</v>
      </c>
    </row>
    <row r="21" spans="1:6">
      <c r="A21" s="15">
        <v>18</v>
      </c>
      <c r="B21" s="19" t="s">
        <v>295</v>
      </c>
      <c r="C21" s="20">
        <v>0</v>
      </c>
      <c r="D21" s="20">
        <f t="shared" si="0"/>
        <v>0</v>
      </c>
      <c r="E21" s="19" t="s">
        <v>280</v>
      </c>
      <c r="F21" s="19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C4" sqref="C4:D21"/>
    </sheetView>
  </sheetViews>
  <sheetFormatPr baseColWidth="10" defaultColWidth="9.140625" defaultRowHeight="15"/>
  <cols>
    <col min="1" max="1" width="3.42578125" bestFit="1" customWidth="1"/>
    <col min="2" max="2" width="44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 s="10">
        <v>1</v>
      </c>
      <c r="B4" s="52" t="s">
        <v>304</v>
      </c>
      <c r="C4" s="14">
        <v>0</v>
      </c>
      <c r="D4" s="14">
        <v>0</v>
      </c>
      <c r="E4" s="19" t="s">
        <v>280</v>
      </c>
      <c r="F4" s="19" t="s">
        <v>287</v>
      </c>
    </row>
    <row r="5" spans="1:6">
      <c r="A5" s="3">
        <v>2</v>
      </c>
      <c r="B5" s="52" t="s">
        <v>304</v>
      </c>
      <c r="C5" s="14">
        <v>0</v>
      </c>
      <c r="D5" s="14">
        <v>0</v>
      </c>
      <c r="E5" s="19" t="s">
        <v>280</v>
      </c>
      <c r="F5" s="19" t="s">
        <v>287</v>
      </c>
    </row>
    <row r="6" spans="1:6">
      <c r="A6" s="3">
        <v>3</v>
      </c>
      <c r="B6" s="52" t="s">
        <v>304</v>
      </c>
      <c r="C6" s="14">
        <v>0</v>
      </c>
      <c r="D6" s="14">
        <v>0</v>
      </c>
      <c r="E6" s="19" t="s">
        <v>280</v>
      </c>
      <c r="F6" s="19" t="s">
        <v>287</v>
      </c>
    </row>
    <row r="7" spans="1:6">
      <c r="A7" s="10">
        <v>4</v>
      </c>
      <c r="B7" s="52" t="s">
        <v>304</v>
      </c>
      <c r="C7" s="14">
        <v>0</v>
      </c>
      <c r="D7" s="14">
        <v>0</v>
      </c>
      <c r="E7" s="19" t="s">
        <v>280</v>
      </c>
      <c r="F7" s="19" t="s">
        <v>287</v>
      </c>
    </row>
    <row r="8" spans="1:6">
      <c r="A8" s="3">
        <v>5</v>
      </c>
      <c r="B8" s="52" t="s">
        <v>304</v>
      </c>
      <c r="C8" s="14">
        <v>0</v>
      </c>
      <c r="D8" s="14">
        <v>0</v>
      </c>
      <c r="E8" s="19" t="s">
        <v>280</v>
      </c>
      <c r="F8" s="19" t="s">
        <v>287</v>
      </c>
    </row>
    <row r="9" spans="1:6">
      <c r="A9" s="3">
        <v>6</v>
      </c>
      <c r="B9" s="52" t="s">
        <v>304</v>
      </c>
      <c r="C9" s="14">
        <v>0</v>
      </c>
      <c r="D9" s="14">
        <v>0</v>
      </c>
      <c r="E9" s="19" t="s">
        <v>280</v>
      </c>
      <c r="F9" s="19" t="s">
        <v>287</v>
      </c>
    </row>
    <row r="10" spans="1:6">
      <c r="A10" s="10">
        <v>7</v>
      </c>
      <c r="B10" s="52" t="s">
        <v>304</v>
      </c>
      <c r="C10" s="14">
        <v>0</v>
      </c>
      <c r="D10" s="14">
        <v>0</v>
      </c>
      <c r="E10" s="19" t="s">
        <v>280</v>
      </c>
      <c r="F10" s="19" t="s">
        <v>287</v>
      </c>
    </row>
    <row r="11" spans="1:6">
      <c r="A11" s="10">
        <v>8</v>
      </c>
      <c r="B11" s="52" t="s">
        <v>304</v>
      </c>
      <c r="C11" s="14">
        <v>0</v>
      </c>
      <c r="D11" s="14">
        <v>0</v>
      </c>
      <c r="E11" s="19" t="s">
        <v>280</v>
      </c>
      <c r="F11" s="19" t="s">
        <v>287</v>
      </c>
    </row>
    <row r="12" spans="1:6">
      <c r="A12" s="3">
        <v>9</v>
      </c>
      <c r="B12" s="52" t="s">
        <v>304</v>
      </c>
      <c r="C12" s="14">
        <v>0</v>
      </c>
      <c r="D12" s="14">
        <v>0</v>
      </c>
      <c r="E12" s="19" t="s">
        <v>280</v>
      </c>
      <c r="F12" s="19" t="s">
        <v>287</v>
      </c>
    </row>
    <row r="13" spans="1:6">
      <c r="A13" s="3">
        <v>10</v>
      </c>
      <c r="B13" s="52" t="s">
        <v>304</v>
      </c>
      <c r="C13" s="14">
        <v>0</v>
      </c>
      <c r="D13" s="14">
        <v>0</v>
      </c>
      <c r="E13" s="19" t="s">
        <v>280</v>
      </c>
      <c r="F13" s="19" t="s">
        <v>287</v>
      </c>
    </row>
    <row r="14" spans="1:6">
      <c r="A14" s="10">
        <v>11</v>
      </c>
      <c r="B14" s="52" t="s">
        <v>304</v>
      </c>
      <c r="C14" s="14">
        <v>0</v>
      </c>
      <c r="D14" s="14">
        <v>0</v>
      </c>
      <c r="E14" s="19" t="s">
        <v>280</v>
      </c>
      <c r="F14" s="19" t="s">
        <v>287</v>
      </c>
    </row>
    <row r="15" spans="1:6">
      <c r="A15" s="10">
        <v>12</v>
      </c>
      <c r="B15" s="52" t="s">
        <v>304</v>
      </c>
      <c r="C15" s="14">
        <v>0</v>
      </c>
      <c r="D15" s="14">
        <v>0</v>
      </c>
      <c r="E15" s="19" t="s">
        <v>280</v>
      </c>
      <c r="F15" s="19" t="s">
        <v>287</v>
      </c>
    </row>
    <row r="16" spans="1:6">
      <c r="A16" s="3">
        <v>13</v>
      </c>
      <c r="B16" s="52" t="s">
        <v>304</v>
      </c>
      <c r="C16" s="14">
        <v>0</v>
      </c>
      <c r="D16" s="14">
        <v>0</v>
      </c>
      <c r="E16" s="19" t="s">
        <v>280</v>
      </c>
      <c r="F16" s="19" t="s">
        <v>287</v>
      </c>
    </row>
    <row r="17" spans="1:6">
      <c r="A17" s="3">
        <v>14</v>
      </c>
      <c r="B17" s="52" t="s">
        <v>304</v>
      </c>
      <c r="C17" s="14">
        <v>0</v>
      </c>
      <c r="D17" s="14">
        <v>0</v>
      </c>
      <c r="E17" s="19" t="s">
        <v>280</v>
      </c>
      <c r="F17" s="19" t="s">
        <v>287</v>
      </c>
    </row>
    <row r="18" spans="1:6">
      <c r="A18" s="10">
        <v>15</v>
      </c>
      <c r="B18" s="52" t="s">
        <v>304</v>
      </c>
      <c r="C18" s="14">
        <v>0</v>
      </c>
      <c r="D18" s="14">
        <v>0</v>
      </c>
      <c r="E18" s="19" t="s">
        <v>280</v>
      </c>
      <c r="F18" s="19" t="s">
        <v>287</v>
      </c>
    </row>
    <row r="19" spans="1:6">
      <c r="A19" s="10">
        <v>16</v>
      </c>
      <c r="B19" s="52" t="s">
        <v>304</v>
      </c>
      <c r="C19" s="14">
        <v>0</v>
      </c>
      <c r="D19" s="14">
        <v>0</v>
      </c>
      <c r="E19" s="19" t="s">
        <v>280</v>
      </c>
      <c r="F19" s="19" t="s">
        <v>287</v>
      </c>
    </row>
    <row r="20" spans="1:6">
      <c r="A20" s="3">
        <v>18</v>
      </c>
      <c r="B20" s="52" t="s">
        <v>304</v>
      </c>
      <c r="C20" s="14">
        <v>0</v>
      </c>
      <c r="D20" s="14">
        <v>0</v>
      </c>
      <c r="E20" s="19" t="s">
        <v>280</v>
      </c>
      <c r="F20" s="19" t="s">
        <v>287</v>
      </c>
    </row>
    <row r="21" spans="1:6">
      <c r="A21" s="10">
        <v>19</v>
      </c>
      <c r="B21" s="52" t="s">
        <v>304</v>
      </c>
      <c r="C21" s="14">
        <v>0</v>
      </c>
      <c r="D21" s="14">
        <v>0</v>
      </c>
      <c r="E21" s="19" t="s">
        <v>280</v>
      </c>
      <c r="F21" s="19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19" sqref="D19"/>
    </sheetView>
  </sheetViews>
  <sheetFormatPr baseColWidth="10" defaultColWidth="9.140625" defaultRowHeight="15"/>
  <cols>
    <col min="1" max="1" width="3.140625" bestFit="1" customWidth="1"/>
    <col min="2" max="2" width="51.5703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 s="30">
        <v>1</v>
      </c>
      <c r="B4" s="52" t="s">
        <v>305</v>
      </c>
      <c r="C4" s="12">
        <v>0</v>
      </c>
      <c r="D4" s="12">
        <v>0</v>
      </c>
      <c r="E4" s="8" t="s">
        <v>291</v>
      </c>
      <c r="F4" s="12" t="s">
        <v>287</v>
      </c>
    </row>
    <row r="5" spans="1:6">
      <c r="A5" s="30">
        <v>2</v>
      </c>
      <c r="B5" s="52" t="s">
        <v>305</v>
      </c>
      <c r="C5" s="12">
        <v>0</v>
      </c>
      <c r="D5" s="12">
        <f t="shared" ref="D5:D21" si="0">C5</f>
        <v>0</v>
      </c>
      <c r="E5" s="8" t="s">
        <v>291</v>
      </c>
      <c r="F5" s="12" t="s">
        <v>287</v>
      </c>
    </row>
    <row r="6" spans="1:6">
      <c r="A6" s="30">
        <v>3</v>
      </c>
      <c r="B6" s="52" t="s">
        <v>305</v>
      </c>
      <c r="C6" s="12">
        <v>0</v>
      </c>
      <c r="D6" s="12">
        <v>0</v>
      </c>
      <c r="E6" s="8" t="s">
        <v>291</v>
      </c>
      <c r="F6" s="12" t="s">
        <v>287</v>
      </c>
    </row>
    <row r="7" spans="1:6">
      <c r="A7" s="30">
        <v>4</v>
      </c>
      <c r="B7" s="52" t="s">
        <v>305</v>
      </c>
      <c r="C7" s="12">
        <v>0</v>
      </c>
      <c r="D7" s="12">
        <f t="shared" ref="D7:D21" si="1">C7</f>
        <v>0</v>
      </c>
      <c r="E7" s="8" t="s">
        <v>291</v>
      </c>
      <c r="F7" s="12" t="s">
        <v>287</v>
      </c>
    </row>
    <row r="8" spans="1:6">
      <c r="A8" s="30">
        <v>5</v>
      </c>
      <c r="B8" s="52" t="s">
        <v>305</v>
      </c>
      <c r="C8" s="12">
        <v>0</v>
      </c>
      <c r="D8" s="12">
        <v>0</v>
      </c>
      <c r="E8" s="8" t="s">
        <v>291</v>
      </c>
      <c r="F8" s="12" t="s">
        <v>287</v>
      </c>
    </row>
    <row r="9" spans="1:6">
      <c r="A9" s="30">
        <v>6</v>
      </c>
      <c r="B9" s="52" t="s">
        <v>305</v>
      </c>
      <c r="C9" s="12">
        <v>0</v>
      </c>
      <c r="D9" s="12">
        <f t="shared" ref="D9:D21" si="2">C9</f>
        <v>0</v>
      </c>
      <c r="E9" s="8" t="s">
        <v>291</v>
      </c>
      <c r="F9" s="12" t="s">
        <v>287</v>
      </c>
    </row>
    <row r="10" spans="1:6">
      <c r="A10" s="30">
        <v>7</v>
      </c>
      <c r="B10" s="52" t="s">
        <v>305</v>
      </c>
      <c r="C10" s="12">
        <v>0</v>
      </c>
      <c r="D10" s="12">
        <v>0</v>
      </c>
      <c r="E10" s="8" t="s">
        <v>291</v>
      </c>
      <c r="F10" s="12" t="s">
        <v>287</v>
      </c>
    </row>
    <row r="11" spans="1:6">
      <c r="A11" s="30">
        <v>8</v>
      </c>
      <c r="B11" s="52" t="s">
        <v>305</v>
      </c>
      <c r="C11" s="12">
        <v>0</v>
      </c>
      <c r="D11" s="12">
        <f t="shared" ref="D11:D21" si="3">C11</f>
        <v>0</v>
      </c>
      <c r="E11" s="8" t="s">
        <v>291</v>
      </c>
      <c r="F11" s="12" t="s">
        <v>287</v>
      </c>
    </row>
    <row r="12" spans="1:6">
      <c r="A12" s="30">
        <v>9</v>
      </c>
      <c r="B12" s="52" t="s">
        <v>305</v>
      </c>
      <c r="C12" s="12">
        <v>0</v>
      </c>
      <c r="D12" s="12">
        <v>0</v>
      </c>
      <c r="E12" s="8" t="s">
        <v>291</v>
      </c>
      <c r="F12" s="12" t="s">
        <v>287</v>
      </c>
    </row>
    <row r="13" spans="1:6">
      <c r="A13" s="30">
        <v>10</v>
      </c>
      <c r="B13" s="52" t="s">
        <v>305</v>
      </c>
      <c r="C13" s="12">
        <v>0</v>
      </c>
      <c r="D13" s="12">
        <f t="shared" ref="D13:D21" si="4">C13</f>
        <v>0</v>
      </c>
      <c r="E13" s="8" t="s">
        <v>291</v>
      </c>
      <c r="F13" s="12" t="s">
        <v>287</v>
      </c>
    </row>
    <row r="14" spans="1:6">
      <c r="A14" s="30">
        <v>11</v>
      </c>
      <c r="B14" s="52" t="s">
        <v>305</v>
      </c>
      <c r="C14" s="12">
        <v>0</v>
      </c>
      <c r="D14" s="12">
        <v>0</v>
      </c>
      <c r="E14" s="8" t="s">
        <v>291</v>
      </c>
      <c r="F14" s="12" t="s">
        <v>287</v>
      </c>
    </row>
    <row r="15" spans="1:6">
      <c r="A15" s="30">
        <v>12</v>
      </c>
      <c r="B15" s="52" t="s">
        <v>305</v>
      </c>
      <c r="C15" s="12">
        <v>0</v>
      </c>
      <c r="D15" s="12">
        <f t="shared" ref="D15:D21" si="5">C15</f>
        <v>0</v>
      </c>
      <c r="E15" s="8" t="s">
        <v>291</v>
      </c>
      <c r="F15" s="12" t="s">
        <v>287</v>
      </c>
    </row>
    <row r="16" spans="1:6">
      <c r="A16" s="30">
        <v>13</v>
      </c>
      <c r="B16" s="52" t="s">
        <v>305</v>
      </c>
      <c r="C16" s="12">
        <v>0</v>
      </c>
      <c r="D16" s="12">
        <v>0</v>
      </c>
      <c r="E16" s="8" t="s">
        <v>291</v>
      </c>
      <c r="F16" s="12" t="s">
        <v>287</v>
      </c>
    </row>
    <row r="17" spans="1:6">
      <c r="A17" s="30">
        <v>14</v>
      </c>
      <c r="B17" s="52" t="s">
        <v>305</v>
      </c>
      <c r="C17" s="12">
        <v>0</v>
      </c>
      <c r="D17" s="12">
        <f t="shared" ref="D17:D21" si="6">C17</f>
        <v>0</v>
      </c>
      <c r="E17" s="8" t="s">
        <v>291</v>
      </c>
      <c r="F17" s="12" t="s">
        <v>287</v>
      </c>
    </row>
    <row r="18" spans="1:6">
      <c r="A18" s="30">
        <v>15</v>
      </c>
      <c r="B18" s="52" t="s">
        <v>305</v>
      </c>
      <c r="C18" s="12">
        <v>0</v>
      </c>
      <c r="D18" s="12">
        <v>0</v>
      </c>
      <c r="E18" s="8" t="s">
        <v>291</v>
      </c>
      <c r="F18" s="12" t="s">
        <v>287</v>
      </c>
    </row>
    <row r="19" spans="1:6">
      <c r="A19" s="30">
        <v>16</v>
      </c>
      <c r="B19" s="52" t="s">
        <v>305</v>
      </c>
      <c r="C19" s="12">
        <v>0</v>
      </c>
      <c r="D19" s="12">
        <f t="shared" ref="D19:D21" si="7">C19</f>
        <v>0</v>
      </c>
      <c r="E19" s="8" t="s">
        <v>291</v>
      </c>
      <c r="F19" s="12" t="s">
        <v>287</v>
      </c>
    </row>
    <row r="20" spans="1:6">
      <c r="A20" s="30">
        <v>18</v>
      </c>
      <c r="B20" s="52" t="s">
        <v>305</v>
      </c>
      <c r="C20" s="12">
        <v>0</v>
      </c>
      <c r="D20" s="12">
        <v>0</v>
      </c>
      <c r="E20" s="8" t="s">
        <v>291</v>
      </c>
      <c r="F20" s="12" t="s">
        <v>287</v>
      </c>
    </row>
    <row r="21" spans="1:6">
      <c r="A21" s="30">
        <v>19</v>
      </c>
      <c r="B21" s="52" t="s">
        <v>305</v>
      </c>
      <c r="C21" s="12">
        <v>0</v>
      </c>
      <c r="D21" s="12">
        <f t="shared" ref="D21" si="8">C21</f>
        <v>0</v>
      </c>
      <c r="E21" s="8" t="s">
        <v>291</v>
      </c>
      <c r="F21" s="12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20" sqref="A20:XFD20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292</v>
      </c>
      <c r="C4">
        <v>0</v>
      </c>
      <c r="D4">
        <v>0</v>
      </c>
      <c r="E4" t="s">
        <v>280</v>
      </c>
      <c r="F4" t="s">
        <v>287</v>
      </c>
    </row>
    <row r="5" spans="1:6">
      <c r="A5">
        <v>2</v>
      </c>
      <c r="B5" t="s">
        <v>292</v>
      </c>
      <c r="C5">
        <v>0</v>
      </c>
      <c r="D5">
        <v>0</v>
      </c>
      <c r="E5" t="s">
        <v>280</v>
      </c>
      <c r="F5" t="s">
        <v>287</v>
      </c>
    </row>
    <row r="6" spans="1:6">
      <c r="A6">
        <v>3</v>
      </c>
      <c r="B6" t="s">
        <v>292</v>
      </c>
      <c r="C6">
        <v>0</v>
      </c>
      <c r="D6">
        <v>0</v>
      </c>
      <c r="E6" t="s">
        <v>280</v>
      </c>
      <c r="F6" t="s">
        <v>287</v>
      </c>
    </row>
    <row r="7" spans="1:6">
      <c r="A7">
        <v>4</v>
      </c>
      <c r="B7" t="s">
        <v>292</v>
      </c>
      <c r="C7">
        <v>0</v>
      </c>
      <c r="D7">
        <v>0</v>
      </c>
      <c r="E7" t="s">
        <v>280</v>
      </c>
      <c r="F7" t="s">
        <v>287</v>
      </c>
    </row>
    <row r="8" spans="1:6">
      <c r="A8">
        <v>5</v>
      </c>
      <c r="B8" t="s">
        <v>292</v>
      </c>
      <c r="C8">
        <v>0</v>
      </c>
      <c r="D8">
        <v>0</v>
      </c>
      <c r="E8" t="s">
        <v>280</v>
      </c>
      <c r="F8" t="s">
        <v>287</v>
      </c>
    </row>
    <row r="9" spans="1:6">
      <c r="A9">
        <v>6</v>
      </c>
      <c r="B9" t="s">
        <v>292</v>
      </c>
      <c r="C9">
        <v>0</v>
      </c>
      <c r="D9">
        <v>0</v>
      </c>
      <c r="E9" t="s">
        <v>280</v>
      </c>
      <c r="F9" t="s">
        <v>287</v>
      </c>
    </row>
    <row r="10" spans="1:6">
      <c r="A10">
        <v>7</v>
      </c>
      <c r="B10" t="s">
        <v>292</v>
      </c>
      <c r="C10">
        <v>0</v>
      </c>
      <c r="D10">
        <v>0</v>
      </c>
      <c r="E10" t="s">
        <v>280</v>
      </c>
      <c r="F10" t="s">
        <v>287</v>
      </c>
    </row>
    <row r="11" spans="1:6">
      <c r="A11">
        <v>8</v>
      </c>
      <c r="B11" t="s">
        <v>292</v>
      </c>
      <c r="C11">
        <v>0</v>
      </c>
      <c r="D11">
        <v>0</v>
      </c>
      <c r="E11" t="s">
        <v>280</v>
      </c>
      <c r="F11" t="s">
        <v>287</v>
      </c>
    </row>
    <row r="12" spans="1:6">
      <c r="A12">
        <v>9</v>
      </c>
      <c r="B12" t="s">
        <v>292</v>
      </c>
      <c r="C12">
        <v>0</v>
      </c>
      <c r="D12">
        <v>0</v>
      </c>
      <c r="E12" t="s">
        <v>280</v>
      </c>
      <c r="F12" t="s">
        <v>287</v>
      </c>
    </row>
    <row r="13" spans="1:6">
      <c r="A13">
        <v>10</v>
      </c>
      <c r="B13" t="s">
        <v>292</v>
      </c>
      <c r="C13">
        <v>0</v>
      </c>
      <c r="D13">
        <v>0</v>
      </c>
      <c r="E13" t="s">
        <v>280</v>
      </c>
      <c r="F13" t="s">
        <v>287</v>
      </c>
    </row>
    <row r="14" spans="1:6">
      <c r="A14">
        <v>11</v>
      </c>
      <c r="B14" t="s">
        <v>292</v>
      </c>
      <c r="C14">
        <v>0</v>
      </c>
      <c r="D14">
        <v>0</v>
      </c>
      <c r="E14" t="s">
        <v>280</v>
      </c>
      <c r="F14" t="s">
        <v>287</v>
      </c>
    </row>
    <row r="15" spans="1:6">
      <c r="A15">
        <v>12</v>
      </c>
      <c r="B15" t="s">
        <v>292</v>
      </c>
      <c r="C15">
        <v>0</v>
      </c>
      <c r="D15">
        <v>0</v>
      </c>
      <c r="E15" t="s">
        <v>280</v>
      </c>
      <c r="F15" t="s">
        <v>287</v>
      </c>
    </row>
    <row r="16" spans="1:6">
      <c r="A16">
        <v>13</v>
      </c>
      <c r="B16" t="s">
        <v>292</v>
      </c>
      <c r="C16">
        <v>0</v>
      </c>
      <c r="D16">
        <v>0</v>
      </c>
      <c r="E16" t="s">
        <v>280</v>
      </c>
      <c r="F16" t="s">
        <v>287</v>
      </c>
    </row>
    <row r="17" spans="1:6">
      <c r="A17">
        <v>14</v>
      </c>
      <c r="B17" t="s">
        <v>292</v>
      </c>
      <c r="C17">
        <v>0</v>
      </c>
      <c r="D17">
        <v>0</v>
      </c>
      <c r="E17" t="s">
        <v>280</v>
      </c>
      <c r="F17" t="s">
        <v>287</v>
      </c>
    </row>
    <row r="18" spans="1:6">
      <c r="A18">
        <v>15</v>
      </c>
      <c r="B18" t="s">
        <v>292</v>
      </c>
      <c r="C18">
        <v>0</v>
      </c>
      <c r="D18">
        <v>0</v>
      </c>
      <c r="E18" t="s">
        <v>280</v>
      </c>
      <c r="F18" t="s">
        <v>287</v>
      </c>
    </row>
    <row r="19" spans="1:6">
      <c r="A19">
        <v>16</v>
      </c>
      <c r="B19" t="s">
        <v>292</v>
      </c>
      <c r="C19">
        <v>0</v>
      </c>
      <c r="D19">
        <v>0</v>
      </c>
      <c r="E19" t="s">
        <v>280</v>
      </c>
      <c r="F19" t="s">
        <v>287</v>
      </c>
    </row>
    <row r="20" spans="1:6">
      <c r="A20">
        <v>18</v>
      </c>
      <c r="B20" t="s">
        <v>292</v>
      </c>
      <c r="C20">
        <v>0</v>
      </c>
      <c r="D20">
        <v>0</v>
      </c>
      <c r="E20" t="s">
        <v>280</v>
      </c>
      <c r="F20" t="s">
        <v>287</v>
      </c>
    </row>
    <row r="21" spans="1:6">
      <c r="A21">
        <v>19</v>
      </c>
      <c r="B21" t="s">
        <v>292</v>
      </c>
      <c r="C21">
        <v>0</v>
      </c>
      <c r="D21">
        <v>0</v>
      </c>
      <c r="E21" t="s">
        <v>280</v>
      </c>
      <c r="F21" t="s">
        <v>287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1"/>
  <sheetViews>
    <sheetView topLeftCell="A3" workbookViewId="0">
      <selection activeCell="A22" sqref="A22:XFD22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293</v>
      </c>
      <c r="C4" s="12" t="s">
        <v>287</v>
      </c>
    </row>
    <row r="5" spans="1:3">
      <c r="A5">
        <v>2</v>
      </c>
      <c r="B5" t="s">
        <v>293</v>
      </c>
      <c r="C5" s="12" t="s">
        <v>287</v>
      </c>
    </row>
    <row r="6" spans="1:3">
      <c r="A6">
        <v>3</v>
      </c>
      <c r="B6" t="s">
        <v>293</v>
      </c>
      <c r="C6" s="12" t="s">
        <v>287</v>
      </c>
    </row>
    <row r="7" spans="1:3">
      <c r="A7" s="28">
        <v>4</v>
      </c>
      <c r="B7" t="s">
        <v>293</v>
      </c>
      <c r="C7" s="12" t="s">
        <v>287</v>
      </c>
    </row>
    <row r="8" spans="1:3">
      <c r="A8" s="28">
        <v>5</v>
      </c>
      <c r="B8" t="s">
        <v>293</v>
      </c>
      <c r="C8" s="12" t="s">
        <v>287</v>
      </c>
    </row>
    <row r="9" spans="1:3">
      <c r="A9" s="28">
        <v>6</v>
      </c>
      <c r="B9" t="s">
        <v>293</v>
      </c>
      <c r="C9" s="12" t="s">
        <v>287</v>
      </c>
    </row>
    <row r="10" spans="1:3">
      <c r="A10" s="28">
        <v>7</v>
      </c>
      <c r="B10" t="s">
        <v>293</v>
      </c>
      <c r="C10" s="12" t="s">
        <v>287</v>
      </c>
    </row>
    <row r="11" spans="1:3">
      <c r="A11" s="28">
        <v>8</v>
      </c>
      <c r="B11" t="s">
        <v>293</v>
      </c>
      <c r="C11" s="12" t="s">
        <v>287</v>
      </c>
    </row>
    <row r="12" spans="1:3">
      <c r="A12" s="28">
        <v>9</v>
      </c>
      <c r="B12" t="s">
        <v>293</v>
      </c>
      <c r="C12" s="12" t="s">
        <v>287</v>
      </c>
    </row>
    <row r="13" spans="1:3">
      <c r="A13" s="28">
        <v>10</v>
      </c>
      <c r="B13" t="s">
        <v>293</v>
      </c>
      <c r="C13" s="12" t="s">
        <v>287</v>
      </c>
    </row>
    <row r="14" spans="1:3">
      <c r="A14" s="28">
        <v>11</v>
      </c>
      <c r="B14" t="s">
        <v>293</v>
      </c>
      <c r="C14" s="12" t="s">
        <v>287</v>
      </c>
    </row>
    <row r="15" spans="1:3">
      <c r="A15" s="28">
        <v>12</v>
      </c>
      <c r="B15" t="s">
        <v>293</v>
      </c>
      <c r="C15" s="12" t="s">
        <v>287</v>
      </c>
    </row>
    <row r="16" spans="1:3">
      <c r="A16" s="28">
        <v>13</v>
      </c>
      <c r="B16" t="s">
        <v>293</v>
      </c>
      <c r="C16" s="12" t="s">
        <v>287</v>
      </c>
    </row>
    <row r="17" spans="1:3">
      <c r="A17" s="28">
        <v>14</v>
      </c>
      <c r="B17" t="s">
        <v>293</v>
      </c>
      <c r="C17" s="12" t="s">
        <v>287</v>
      </c>
    </row>
    <row r="18" spans="1:3">
      <c r="A18" s="28">
        <v>15</v>
      </c>
      <c r="B18" t="s">
        <v>293</v>
      </c>
      <c r="C18" s="12" t="s">
        <v>287</v>
      </c>
    </row>
    <row r="19" spans="1:3">
      <c r="A19" s="28">
        <v>16</v>
      </c>
      <c r="B19" t="s">
        <v>293</v>
      </c>
      <c r="C19" s="12" t="s">
        <v>287</v>
      </c>
    </row>
    <row r="20" spans="1:3">
      <c r="A20" s="28">
        <v>17</v>
      </c>
      <c r="B20" t="s">
        <v>293</v>
      </c>
      <c r="C20" s="12" t="s">
        <v>287</v>
      </c>
    </row>
    <row r="21" spans="1:3">
      <c r="A21" s="28">
        <v>18</v>
      </c>
      <c r="B21" t="s">
        <v>293</v>
      </c>
      <c r="C21" s="1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B16" sqref="B16"/>
    </sheetView>
  </sheetViews>
  <sheetFormatPr baseColWidth="10" defaultColWidth="34.42578125" defaultRowHeight="15"/>
  <cols>
    <col min="1" max="1" width="5.5703125" customWidth="1"/>
    <col min="2" max="2" width="53.7109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4.25" customHeight="1">
      <c r="A4" s="12">
        <v>1</v>
      </c>
      <c r="B4" t="s">
        <v>282</v>
      </c>
      <c r="C4" s="8">
        <v>0</v>
      </c>
      <c r="D4" s="8">
        <v>0</v>
      </c>
      <c r="E4" t="s">
        <v>284</v>
      </c>
      <c r="F4" t="s">
        <v>285</v>
      </c>
    </row>
    <row r="5" spans="1:6" ht="14.25" customHeight="1">
      <c r="A5" s="12">
        <v>2</v>
      </c>
      <c r="B5" t="s">
        <v>282</v>
      </c>
      <c r="C5" s="8">
        <v>0</v>
      </c>
      <c r="D5" s="8">
        <v>0</v>
      </c>
      <c r="E5" t="s">
        <v>284</v>
      </c>
      <c r="F5" t="s">
        <v>285</v>
      </c>
    </row>
    <row r="6" spans="1:6">
      <c r="A6" s="12">
        <v>3</v>
      </c>
      <c r="B6" s="31" t="s">
        <v>282</v>
      </c>
      <c r="C6" s="8">
        <v>0</v>
      </c>
      <c r="D6" s="8">
        <v>0</v>
      </c>
      <c r="E6" t="s">
        <v>284</v>
      </c>
      <c r="F6" t="s">
        <v>285</v>
      </c>
    </row>
    <row r="7" spans="1:6">
      <c r="A7" s="12">
        <v>4</v>
      </c>
      <c r="B7" t="s">
        <v>282</v>
      </c>
      <c r="C7" s="8">
        <v>0</v>
      </c>
      <c r="D7" s="8">
        <v>0</v>
      </c>
      <c r="E7" t="s">
        <v>284</v>
      </c>
      <c r="F7" t="s">
        <v>285</v>
      </c>
    </row>
    <row r="8" spans="1:6">
      <c r="A8" s="12">
        <v>5</v>
      </c>
      <c r="B8" s="31" t="s">
        <v>282</v>
      </c>
      <c r="C8" s="8">
        <v>0</v>
      </c>
      <c r="D8" s="8">
        <v>0</v>
      </c>
      <c r="E8" t="s">
        <v>284</v>
      </c>
      <c r="F8" t="s">
        <v>285</v>
      </c>
    </row>
    <row r="9" spans="1:6">
      <c r="A9" s="12">
        <v>6</v>
      </c>
      <c r="B9" t="s">
        <v>282</v>
      </c>
      <c r="C9" s="8">
        <v>0</v>
      </c>
      <c r="D9" s="8">
        <v>0</v>
      </c>
      <c r="E9" t="s">
        <v>284</v>
      </c>
      <c r="F9" t="s">
        <v>285</v>
      </c>
    </row>
    <row r="10" spans="1:6">
      <c r="A10" s="12">
        <v>7</v>
      </c>
      <c r="B10" s="31" t="s">
        <v>282</v>
      </c>
      <c r="C10" s="8">
        <v>0</v>
      </c>
      <c r="D10" s="8">
        <v>0</v>
      </c>
      <c r="E10" t="s">
        <v>284</v>
      </c>
      <c r="F10" t="s">
        <v>285</v>
      </c>
    </row>
    <row r="11" spans="1:6">
      <c r="A11" s="12">
        <v>8</v>
      </c>
      <c r="B11" t="s">
        <v>282</v>
      </c>
      <c r="C11" s="8">
        <v>0</v>
      </c>
      <c r="D11" s="8">
        <v>0</v>
      </c>
      <c r="E11" t="s">
        <v>284</v>
      </c>
      <c r="F11" t="s">
        <v>285</v>
      </c>
    </row>
    <row r="12" spans="1:6">
      <c r="A12" s="12">
        <v>9</v>
      </c>
      <c r="B12" t="s">
        <v>282</v>
      </c>
      <c r="C12" s="8">
        <v>0</v>
      </c>
      <c r="D12" s="8">
        <v>0</v>
      </c>
      <c r="E12" t="s">
        <v>284</v>
      </c>
      <c r="F12" t="s">
        <v>285</v>
      </c>
    </row>
    <row r="13" spans="1:6">
      <c r="A13" s="12">
        <v>10</v>
      </c>
      <c r="B13" t="s">
        <v>282</v>
      </c>
      <c r="C13" s="8">
        <v>0</v>
      </c>
      <c r="D13" s="8">
        <v>0</v>
      </c>
      <c r="E13" t="s">
        <v>284</v>
      </c>
      <c r="F13" t="s">
        <v>285</v>
      </c>
    </row>
    <row r="14" spans="1:6">
      <c r="A14" s="12">
        <v>11</v>
      </c>
      <c r="B14" t="s">
        <v>282</v>
      </c>
      <c r="C14" s="8">
        <v>0</v>
      </c>
      <c r="D14" s="8">
        <v>0</v>
      </c>
      <c r="E14" t="s">
        <v>284</v>
      </c>
      <c r="F14" t="s">
        <v>285</v>
      </c>
    </row>
    <row r="15" spans="1:6">
      <c r="A15" s="12">
        <v>12</v>
      </c>
      <c r="B15" s="31" t="s">
        <v>282</v>
      </c>
      <c r="C15" s="8">
        <v>0</v>
      </c>
      <c r="D15" s="8">
        <v>0</v>
      </c>
      <c r="E15" t="s">
        <v>284</v>
      </c>
      <c r="F15" t="s">
        <v>285</v>
      </c>
    </row>
    <row r="16" spans="1:6">
      <c r="A16" s="12">
        <v>13</v>
      </c>
      <c r="B16" t="s">
        <v>282</v>
      </c>
      <c r="C16" s="8">
        <v>0</v>
      </c>
      <c r="D16" s="8">
        <v>0</v>
      </c>
      <c r="E16" t="s">
        <v>284</v>
      </c>
      <c r="F16" t="s">
        <v>285</v>
      </c>
    </row>
    <row r="17" spans="1:6">
      <c r="A17" s="12">
        <v>14</v>
      </c>
      <c r="B17" s="31" t="s">
        <v>282</v>
      </c>
      <c r="C17" s="8">
        <v>0</v>
      </c>
      <c r="D17" s="8">
        <v>0</v>
      </c>
      <c r="E17" t="s">
        <v>284</v>
      </c>
      <c r="F17" t="s">
        <v>285</v>
      </c>
    </row>
    <row r="18" spans="1:6">
      <c r="A18" s="12">
        <v>15</v>
      </c>
      <c r="B18" t="s">
        <v>282</v>
      </c>
      <c r="C18" s="8">
        <v>0</v>
      </c>
      <c r="D18" s="8">
        <v>0</v>
      </c>
      <c r="E18" t="s">
        <v>284</v>
      </c>
      <c r="F18" t="s">
        <v>285</v>
      </c>
    </row>
    <row r="19" spans="1:6">
      <c r="A19" s="12">
        <v>16</v>
      </c>
      <c r="B19" t="s">
        <v>282</v>
      </c>
      <c r="C19" s="8">
        <v>0</v>
      </c>
      <c r="D19" s="8">
        <v>0</v>
      </c>
      <c r="E19" t="s">
        <v>284</v>
      </c>
      <c r="F19" t="s">
        <v>285</v>
      </c>
    </row>
    <row r="20" spans="1:6">
      <c r="A20" s="12">
        <v>17</v>
      </c>
      <c r="B20" t="s">
        <v>282</v>
      </c>
      <c r="C20" s="8">
        <v>0</v>
      </c>
      <c r="D20" s="8">
        <v>0</v>
      </c>
      <c r="E20" t="s">
        <v>284</v>
      </c>
      <c r="F20" t="s">
        <v>285</v>
      </c>
    </row>
    <row r="21" spans="1:6">
      <c r="A21" s="12">
        <v>18</v>
      </c>
      <c r="B21" t="s">
        <v>282</v>
      </c>
      <c r="C21" s="8">
        <v>0</v>
      </c>
      <c r="D21" s="8">
        <v>0</v>
      </c>
      <c r="E21" t="s">
        <v>284</v>
      </c>
      <c r="F21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4" sqref="D4:D21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s="8" t="s">
        <v>279</v>
      </c>
      <c r="C4" s="14">
        <v>13379.16</v>
      </c>
      <c r="D4" s="16">
        <v>8392.9500000000007</v>
      </c>
      <c r="E4" s="8" t="s">
        <v>280</v>
      </c>
      <c r="F4" s="12" t="s">
        <v>281</v>
      </c>
    </row>
    <row r="5" spans="1:6">
      <c r="A5">
        <v>2</v>
      </c>
      <c r="B5" s="8" t="s">
        <v>279</v>
      </c>
      <c r="C5" s="14">
        <v>9047.76</v>
      </c>
      <c r="D5" s="16">
        <v>7289.32</v>
      </c>
      <c r="E5" s="8" t="s">
        <v>280</v>
      </c>
      <c r="F5" s="12" t="s">
        <v>281</v>
      </c>
    </row>
    <row r="6" spans="1:6">
      <c r="A6">
        <v>3</v>
      </c>
      <c r="B6" s="8" t="s">
        <v>279</v>
      </c>
      <c r="C6" s="14">
        <v>5904.41</v>
      </c>
      <c r="D6" s="16">
        <v>5193.87</v>
      </c>
      <c r="E6" s="8" t="s">
        <v>280</v>
      </c>
      <c r="F6" s="12" t="s">
        <v>281</v>
      </c>
    </row>
    <row r="7" spans="1:6">
      <c r="A7" s="28">
        <v>4</v>
      </c>
      <c r="B7" s="8" t="s">
        <v>279</v>
      </c>
      <c r="C7" s="56">
        <v>8827.9699999999993</v>
      </c>
      <c r="D7" s="16">
        <v>7443.7</v>
      </c>
      <c r="E7" s="8" t="s">
        <v>280</v>
      </c>
      <c r="F7" s="12" t="s">
        <v>281</v>
      </c>
    </row>
    <row r="8" spans="1:6">
      <c r="A8" s="28">
        <v>5</v>
      </c>
      <c r="B8" s="8" t="s">
        <v>279</v>
      </c>
      <c r="C8" s="14">
        <v>7958.41</v>
      </c>
      <c r="D8" s="16">
        <v>6763.26</v>
      </c>
      <c r="E8" s="8" t="s">
        <v>280</v>
      </c>
      <c r="F8" s="12" t="s">
        <v>281</v>
      </c>
    </row>
    <row r="9" spans="1:6">
      <c r="A9" s="32">
        <v>6</v>
      </c>
      <c r="B9" s="8" t="s">
        <v>279</v>
      </c>
      <c r="C9" s="14">
        <v>7945.41</v>
      </c>
      <c r="D9" s="16">
        <v>6586.55</v>
      </c>
      <c r="E9" s="8" t="s">
        <v>280</v>
      </c>
      <c r="F9" s="12" t="s">
        <v>281</v>
      </c>
    </row>
    <row r="10" spans="1:6">
      <c r="A10" s="32">
        <v>7</v>
      </c>
      <c r="B10" s="8" t="s">
        <v>279</v>
      </c>
      <c r="C10" s="14">
        <v>7596.21</v>
      </c>
      <c r="D10" s="16">
        <v>6360.92</v>
      </c>
      <c r="E10" s="8" t="s">
        <v>280</v>
      </c>
      <c r="F10" s="12" t="s">
        <v>281</v>
      </c>
    </row>
    <row r="11" spans="1:6">
      <c r="A11" s="32">
        <v>8</v>
      </c>
      <c r="B11" s="8" t="s">
        <v>279</v>
      </c>
      <c r="C11" s="14">
        <v>6537.01</v>
      </c>
      <c r="D11" s="16">
        <v>5648.52</v>
      </c>
      <c r="E11" s="8" t="s">
        <v>280</v>
      </c>
      <c r="F11" s="12" t="s">
        <v>281</v>
      </c>
    </row>
    <row r="12" spans="1:6">
      <c r="A12" s="32">
        <v>9</v>
      </c>
      <c r="B12" s="8" t="s">
        <v>279</v>
      </c>
      <c r="C12" s="14">
        <v>6989.41</v>
      </c>
      <c r="D12" s="16">
        <v>5955.43</v>
      </c>
      <c r="E12" s="8" t="s">
        <v>280</v>
      </c>
      <c r="F12" s="12" t="s">
        <v>281</v>
      </c>
    </row>
    <row r="13" spans="1:6">
      <c r="A13" s="32">
        <v>10</v>
      </c>
      <c r="B13" s="8" t="s">
        <v>279</v>
      </c>
      <c r="C13" s="14">
        <v>6383.16</v>
      </c>
      <c r="D13" s="16">
        <v>5485.78</v>
      </c>
      <c r="E13" s="8" t="s">
        <v>280</v>
      </c>
      <c r="F13" s="12" t="s">
        <v>281</v>
      </c>
    </row>
    <row r="14" spans="1:6">
      <c r="A14" s="32">
        <v>11</v>
      </c>
      <c r="B14" s="8" t="s">
        <v>279</v>
      </c>
      <c r="C14" s="14">
        <v>7853.81</v>
      </c>
      <c r="D14" s="16">
        <v>6524.5</v>
      </c>
      <c r="E14" s="8" t="s">
        <v>280</v>
      </c>
      <c r="F14" s="12" t="s">
        <v>281</v>
      </c>
    </row>
    <row r="15" spans="1:6">
      <c r="A15" s="32">
        <v>12</v>
      </c>
      <c r="B15" s="8" t="s">
        <v>279</v>
      </c>
      <c r="C15" s="14">
        <v>5253.56</v>
      </c>
      <c r="D15" s="16">
        <v>4637.8900000000003</v>
      </c>
      <c r="E15" s="8" t="s">
        <v>280</v>
      </c>
      <c r="F15" s="12" t="s">
        <v>281</v>
      </c>
    </row>
    <row r="16" spans="1:6">
      <c r="A16" s="32">
        <v>13</v>
      </c>
      <c r="B16" s="8" t="s">
        <v>279</v>
      </c>
      <c r="C16" s="14">
        <v>7558.16</v>
      </c>
      <c r="D16" s="16">
        <v>6408.7</v>
      </c>
      <c r="E16" s="8" t="s">
        <v>280</v>
      </c>
      <c r="F16" s="12" t="s">
        <v>281</v>
      </c>
    </row>
    <row r="17" spans="1:6">
      <c r="A17" s="32">
        <v>14</v>
      </c>
      <c r="B17" s="8" t="s">
        <v>279</v>
      </c>
      <c r="C17" s="14">
        <v>6506.61</v>
      </c>
      <c r="D17" s="16">
        <v>5633.11</v>
      </c>
      <c r="E17" s="8" t="s">
        <v>280</v>
      </c>
      <c r="F17" s="12" t="s">
        <v>281</v>
      </c>
    </row>
    <row r="18" spans="1:6">
      <c r="A18" s="32">
        <v>15</v>
      </c>
      <c r="B18" s="8" t="s">
        <v>279</v>
      </c>
      <c r="C18" s="14">
        <v>5756.16</v>
      </c>
      <c r="D18" s="16">
        <v>5091.79</v>
      </c>
      <c r="E18" s="8" t="s">
        <v>280</v>
      </c>
      <c r="F18" s="12" t="s">
        <v>281</v>
      </c>
    </row>
    <row r="19" spans="1:6">
      <c r="A19" s="32">
        <v>16</v>
      </c>
      <c r="B19" s="8" t="s">
        <v>279</v>
      </c>
      <c r="C19" s="14">
        <v>7645.71</v>
      </c>
      <c r="D19" s="16">
        <v>6392.77</v>
      </c>
      <c r="E19" s="8" t="s">
        <v>280</v>
      </c>
      <c r="F19" s="12" t="s">
        <v>281</v>
      </c>
    </row>
    <row r="20" spans="1:6">
      <c r="A20" s="32">
        <v>17</v>
      </c>
      <c r="B20" s="8" t="s">
        <v>279</v>
      </c>
      <c r="C20" s="14">
        <v>6053.51</v>
      </c>
      <c r="D20" s="16">
        <v>5308.13</v>
      </c>
      <c r="E20" s="8" t="s">
        <v>280</v>
      </c>
      <c r="F20" s="12" t="s">
        <v>281</v>
      </c>
    </row>
    <row r="21" spans="1:6">
      <c r="A21" s="32">
        <v>18</v>
      </c>
      <c r="B21" s="8" t="s">
        <v>279</v>
      </c>
      <c r="C21" s="14">
        <v>5308.13</v>
      </c>
      <c r="D21" s="17">
        <v>4392.82</v>
      </c>
      <c r="E21" s="8" t="s">
        <v>280</v>
      </c>
      <c r="F21" s="12" t="s">
        <v>281</v>
      </c>
    </row>
  </sheetData>
  <dataValidations count="1">
    <dataValidation type="list" allowBlank="1" showErrorMessage="1" sqref="C4:C21">
      <formula1>Hidden_312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1"/>
  <sheetViews>
    <sheetView topLeftCell="A3" workbookViewId="0">
      <selection activeCell="A22" sqref="A22:XFD22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282</v>
      </c>
      <c r="C4" s="12" t="s">
        <v>283</v>
      </c>
    </row>
    <row r="5" spans="1:3">
      <c r="A5">
        <v>2</v>
      </c>
      <c r="B5" t="s">
        <v>282</v>
      </c>
      <c r="C5" s="12" t="s">
        <v>283</v>
      </c>
    </row>
    <row r="6" spans="1:3">
      <c r="A6">
        <v>3</v>
      </c>
      <c r="B6" t="s">
        <v>282</v>
      </c>
      <c r="C6" s="12" t="s">
        <v>283</v>
      </c>
    </row>
    <row r="7" spans="1:3">
      <c r="A7">
        <v>4</v>
      </c>
      <c r="B7" t="s">
        <v>282</v>
      </c>
      <c r="C7" s="12" t="s">
        <v>283</v>
      </c>
    </row>
    <row r="8" spans="1:3">
      <c r="A8">
        <v>5</v>
      </c>
      <c r="B8" t="s">
        <v>282</v>
      </c>
      <c r="C8" s="12" t="s">
        <v>283</v>
      </c>
    </row>
    <row r="9" spans="1:3">
      <c r="A9">
        <v>6</v>
      </c>
      <c r="B9" t="s">
        <v>282</v>
      </c>
      <c r="C9" s="12" t="s">
        <v>283</v>
      </c>
    </row>
    <row r="10" spans="1:3">
      <c r="A10">
        <v>7</v>
      </c>
      <c r="B10" t="s">
        <v>282</v>
      </c>
      <c r="C10" s="12" t="s">
        <v>283</v>
      </c>
    </row>
    <row r="11" spans="1:3">
      <c r="A11">
        <v>8</v>
      </c>
      <c r="B11" t="s">
        <v>282</v>
      </c>
      <c r="C11" s="12" t="s">
        <v>283</v>
      </c>
    </row>
    <row r="12" spans="1:3">
      <c r="A12">
        <v>9</v>
      </c>
      <c r="B12" t="s">
        <v>282</v>
      </c>
      <c r="C12" s="12" t="s">
        <v>283</v>
      </c>
    </row>
    <row r="13" spans="1:3">
      <c r="A13">
        <v>10</v>
      </c>
      <c r="B13" t="s">
        <v>282</v>
      </c>
      <c r="C13" s="12" t="s">
        <v>283</v>
      </c>
    </row>
    <row r="14" spans="1:3">
      <c r="A14">
        <v>11</v>
      </c>
      <c r="B14" t="s">
        <v>282</v>
      </c>
      <c r="C14" s="12" t="s">
        <v>283</v>
      </c>
    </row>
    <row r="15" spans="1:3">
      <c r="A15">
        <v>12</v>
      </c>
      <c r="B15" t="s">
        <v>282</v>
      </c>
      <c r="C15" s="12" t="s">
        <v>283</v>
      </c>
    </row>
    <row r="16" spans="1:3">
      <c r="A16">
        <v>13</v>
      </c>
      <c r="B16" t="s">
        <v>282</v>
      </c>
      <c r="C16" s="12" t="s">
        <v>283</v>
      </c>
    </row>
    <row r="17" spans="1:3">
      <c r="A17">
        <v>14</v>
      </c>
      <c r="B17" t="s">
        <v>282</v>
      </c>
      <c r="C17" s="12" t="s">
        <v>283</v>
      </c>
    </row>
    <row r="18" spans="1:3">
      <c r="A18">
        <v>15</v>
      </c>
      <c r="B18" t="s">
        <v>282</v>
      </c>
      <c r="C18" s="12" t="s">
        <v>283</v>
      </c>
    </row>
    <row r="19" spans="1:3">
      <c r="A19">
        <v>16</v>
      </c>
      <c r="B19" t="s">
        <v>282</v>
      </c>
      <c r="C19" s="12" t="s">
        <v>283</v>
      </c>
    </row>
    <row r="20" spans="1:3">
      <c r="A20">
        <v>17</v>
      </c>
      <c r="B20" t="s">
        <v>282</v>
      </c>
      <c r="C20" s="12" t="s">
        <v>283</v>
      </c>
    </row>
    <row r="21" spans="1:3">
      <c r="A21">
        <v>18</v>
      </c>
      <c r="B21" t="s">
        <v>282</v>
      </c>
      <c r="C21" s="12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22" sqref="A22:XFD22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294</v>
      </c>
      <c r="C4" s="12">
        <v>0</v>
      </c>
      <c r="D4" s="12">
        <v>0</v>
      </c>
      <c r="E4" t="s">
        <v>280</v>
      </c>
      <c r="F4" t="s">
        <v>287</v>
      </c>
    </row>
    <row r="5" spans="1:6">
      <c r="A5">
        <v>2</v>
      </c>
      <c r="B5" t="s">
        <v>294</v>
      </c>
      <c r="C5" s="12">
        <v>0</v>
      </c>
      <c r="D5" s="12">
        <v>0</v>
      </c>
      <c r="E5" t="s">
        <v>280</v>
      </c>
      <c r="F5" t="s">
        <v>287</v>
      </c>
    </row>
    <row r="6" spans="1:6">
      <c r="A6">
        <v>3</v>
      </c>
      <c r="B6" t="s">
        <v>294</v>
      </c>
      <c r="C6" s="12">
        <v>0</v>
      </c>
      <c r="D6" s="12">
        <v>0</v>
      </c>
      <c r="E6" t="s">
        <v>280</v>
      </c>
      <c r="F6" t="s">
        <v>287</v>
      </c>
    </row>
    <row r="7" spans="1:6">
      <c r="A7">
        <v>4</v>
      </c>
      <c r="B7" t="s">
        <v>294</v>
      </c>
      <c r="C7" s="12">
        <v>0</v>
      </c>
      <c r="D7" s="12">
        <v>0</v>
      </c>
      <c r="E7" t="s">
        <v>280</v>
      </c>
      <c r="F7" t="s">
        <v>287</v>
      </c>
    </row>
    <row r="8" spans="1:6">
      <c r="A8">
        <v>5</v>
      </c>
      <c r="B8" t="s">
        <v>294</v>
      </c>
      <c r="C8" s="12">
        <v>0</v>
      </c>
      <c r="D8" s="12">
        <v>0</v>
      </c>
      <c r="E8" t="s">
        <v>280</v>
      </c>
      <c r="F8" t="s">
        <v>287</v>
      </c>
    </row>
    <row r="9" spans="1:6">
      <c r="A9">
        <v>6</v>
      </c>
      <c r="B9" t="s">
        <v>294</v>
      </c>
      <c r="C9" s="12">
        <v>0</v>
      </c>
      <c r="D9" s="12">
        <v>0</v>
      </c>
      <c r="E9" t="s">
        <v>280</v>
      </c>
      <c r="F9" t="s">
        <v>287</v>
      </c>
    </row>
    <row r="10" spans="1:6">
      <c r="A10">
        <v>7</v>
      </c>
      <c r="B10" t="s">
        <v>294</v>
      </c>
      <c r="C10" s="12">
        <v>0</v>
      </c>
      <c r="D10" s="12">
        <v>0</v>
      </c>
      <c r="E10" t="s">
        <v>280</v>
      </c>
      <c r="F10" t="s">
        <v>287</v>
      </c>
    </row>
    <row r="11" spans="1:6">
      <c r="A11">
        <v>8</v>
      </c>
      <c r="B11" t="s">
        <v>294</v>
      </c>
      <c r="C11" s="12">
        <v>0</v>
      </c>
      <c r="D11" s="12">
        <v>0</v>
      </c>
      <c r="E11" t="s">
        <v>280</v>
      </c>
      <c r="F11" t="s">
        <v>287</v>
      </c>
    </row>
    <row r="12" spans="1:6">
      <c r="A12">
        <v>9</v>
      </c>
      <c r="B12" t="s">
        <v>294</v>
      </c>
      <c r="C12" s="12">
        <v>0</v>
      </c>
      <c r="D12" s="12">
        <v>0</v>
      </c>
      <c r="E12" t="s">
        <v>280</v>
      </c>
      <c r="F12" t="s">
        <v>287</v>
      </c>
    </row>
    <row r="13" spans="1:6">
      <c r="A13">
        <v>10</v>
      </c>
      <c r="B13" t="s">
        <v>294</v>
      </c>
      <c r="C13" s="12">
        <v>0</v>
      </c>
      <c r="D13" s="12">
        <v>0</v>
      </c>
      <c r="E13" t="s">
        <v>280</v>
      </c>
      <c r="F13" t="s">
        <v>287</v>
      </c>
    </row>
    <row r="14" spans="1:6">
      <c r="A14">
        <v>11</v>
      </c>
      <c r="B14" t="s">
        <v>294</v>
      </c>
      <c r="C14" s="12">
        <v>0</v>
      </c>
      <c r="D14" s="12">
        <v>0</v>
      </c>
      <c r="E14" t="s">
        <v>280</v>
      </c>
      <c r="F14" t="s">
        <v>287</v>
      </c>
    </row>
    <row r="15" spans="1:6">
      <c r="A15">
        <v>12</v>
      </c>
      <c r="B15" t="s">
        <v>294</v>
      </c>
      <c r="C15" s="12">
        <v>0</v>
      </c>
      <c r="D15" s="12">
        <v>0</v>
      </c>
      <c r="E15" t="s">
        <v>280</v>
      </c>
      <c r="F15" t="s">
        <v>287</v>
      </c>
    </row>
    <row r="16" spans="1:6">
      <c r="A16">
        <v>13</v>
      </c>
      <c r="B16" t="s">
        <v>294</v>
      </c>
      <c r="C16" s="12">
        <v>0</v>
      </c>
      <c r="D16" s="12">
        <v>0</v>
      </c>
      <c r="E16" t="s">
        <v>280</v>
      </c>
      <c r="F16" t="s">
        <v>287</v>
      </c>
    </row>
    <row r="17" spans="1:6">
      <c r="A17">
        <v>14</v>
      </c>
      <c r="B17" t="s">
        <v>294</v>
      </c>
      <c r="C17" s="12">
        <v>0</v>
      </c>
      <c r="D17" s="12">
        <v>0</v>
      </c>
      <c r="E17" t="s">
        <v>280</v>
      </c>
      <c r="F17" t="s">
        <v>287</v>
      </c>
    </row>
    <row r="18" spans="1:6">
      <c r="A18">
        <v>15</v>
      </c>
      <c r="B18" t="s">
        <v>294</v>
      </c>
      <c r="C18" s="12">
        <v>0</v>
      </c>
      <c r="D18" s="12">
        <v>0</v>
      </c>
      <c r="E18" t="s">
        <v>280</v>
      </c>
      <c r="F18" t="s">
        <v>287</v>
      </c>
    </row>
    <row r="19" spans="1:6">
      <c r="A19">
        <v>16</v>
      </c>
      <c r="B19" t="s">
        <v>294</v>
      </c>
      <c r="C19" s="12">
        <v>0</v>
      </c>
      <c r="D19" s="12">
        <v>0</v>
      </c>
      <c r="E19" t="s">
        <v>280</v>
      </c>
      <c r="F19" t="s">
        <v>287</v>
      </c>
    </row>
    <row r="20" spans="1:6">
      <c r="A20">
        <v>17</v>
      </c>
      <c r="B20" t="s">
        <v>294</v>
      </c>
      <c r="C20" s="12">
        <v>0</v>
      </c>
      <c r="D20" s="12">
        <v>0</v>
      </c>
      <c r="E20" t="s">
        <v>280</v>
      </c>
      <c r="F20" t="s">
        <v>287</v>
      </c>
    </row>
    <row r="21" spans="1:6">
      <c r="A21">
        <v>18</v>
      </c>
      <c r="B21" t="s">
        <v>294</v>
      </c>
      <c r="C21" s="12">
        <v>0</v>
      </c>
      <c r="D21" s="12">
        <v>0</v>
      </c>
      <c r="E21" t="s">
        <v>280</v>
      </c>
      <c r="F21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22" sqref="A22:XFD22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286</v>
      </c>
      <c r="C4" s="18">
        <v>0</v>
      </c>
      <c r="D4" s="18">
        <v>0</v>
      </c>
      <c r="E4" t="s">
        <v>280</v>
      </c>
      <c r="F4" s="12" t="s">
        <v>287</v>
      </c>
    </row>
    <row r="5" spans="1:6">
      <c r="A5">
        <v>2</v>
      </c>
      <c r="B5" t="s">
        <v>286</v>
      </c>
      <c r="C5" s="18">
        <v>0</v>
      </c>
      <c r="D5" s="18">
        <v>0</v>
      </c>
      <c r="E5" t="s">
        <v>280</v>
      </c>
      <c r="F5" s="12" t="s">
        <v>287</v>
      </c>
    </row>
    <row r="6" spans="1:6">
      <c r="A6">
        <v>3</v>
      </c>
      <c r="B6" t="s">
        <v>286</v>
      </c>
      <c r="C6" s="18">
        <v>0</v>
      </c>
      <c r="D6" s="18">
        <v>0</v>
      </c>
      <c r="E6" t="s">
        <v>280</v>
      </c>
      <c r="F6" s="12" t="s">
        <v>287</v>
      </c>
    </row>
    <row r="7" spans="1:6">
      <c r="A7">
        <v>4</v>
      </c>
      <c r="B7" t="s">
        <v>286</v>
      </c>
      <c r="C7" s="18">
        <v>0</v>
      </c>
      <c r="D7" s="18">
        <v>0</v>
      </c>
      <c r="E7" t="s">
        <v>280</v>
      </c>
      <c r="F7" s="12" t="s">
        <v>287</v>
      </c>
    </row>
    <row r="8" spans="1:6">
      <c r="A8">
        <v>5</v>
      </c>
      <c r="B8" t="s">
        <v>286</v>
      </c>
      <c r="C8" s="18">
        <v>0</v>
      </c>
      <c r="D8" s="18">
        <v>0</v>
      </c>
      <c r="E8" t="s">
        <v>280</v>
      </c>
      <c r="F8" s="12" t="s">
        <v>287</v>
      </c>
    </row>
    <row r="9" spans="1:6">
      <c r="A9">
        <v>6</v>
      </c>
      <c r="B9" t="s">
        <v>286</v>
      </c>
      <c r="C9" s="18">
        <v>0</v>
      </c>
      <c r="D9" s="18">
        <v>0</v>
      </c>
      <c r="E9" t="s">
        <v>280</v>
      </c>
      <c r="F9" s="12" t="s">
        <v>287</v>
      </c>
    </row>
    <row r="10" spans="1:6">
      <c r="A10">
        <v>7</v>
      </c>
      <c r="B10" t="s">
        <v>286</v>
      </c>
      <c r="C10" s="18">
        <v>0</v>
      </c>
      <c r="D10" s="18">
        <v>0</v>
      </c>
      <c r="E10" t="s">
        <v>280</v>
      </c>
      <c r="F10" s="12" t="s">
        <v>287</v>
      </c>
    </row>
    <row r="11" spans="1:6">
      <c r="A11">
        <v>8</v>
      </c>
      <c r="B11" t="s">
        <v>286</v>
      </c>
      <c r="C11" s="18">
        <v>0</v>
      </c>
      <c r="D11" s="18">
        <v>0</v>
      </c>
      <c r="E11" t="s">
        <v>280</v>
      </c>
      <c r="F11" s="12" t="s">
        <v>287</v>
      </c>
    </row>
    <row r="12" spans="1:6">
      <c r="A12">
        <v>9</v>
      </c>
      <c r="B12" t="s">
        <v>286</v>
      </c>
      <c r="C12" s="18">
        <v>0</v>
      </c>
      <c r="D12" s="18">
        <v>0</v>
      </c>
      <c r="E12" t="s">
        <v>280</v>
      </c>
      <c r="F12" s="12" t="s">
        <v>287</v>
      </c>
    </row>
    <row r="13" spans="1:6">
      <c r="A13">
        <v>10</v>
      </c>
      <c r="B13" t="s">
        <v>286</v>
      </c>
      <c r="C13" s="18">
        <v>0</v>
      </c>
      <c r="D13" s="18">
        <v>0</v>
      </c>
      <c r="E13" t="s">
        <v>280</v>
      </c>
      <c r="F13" s="12" t="s">
        <v>287</v>
      </c>
    </row>
    <row r="14" spans="1:6">
      <c r="A14">
        <v>11</v>
      </c>
      <c r="B14" t="s">
        <v>286</v>
      </c>
      <c r="C14" s="18">
        <v>0</v>
      </c>
      <c r="D14" s="18">
        <v>0</v>
      </c>
      <c r="E14" t="s">
        <v>280</v>
      </c>
      <c r="F14" s="12" t="s">
        <v>287</v>
      </c>
    </row>
    <row r="15" spans="1:6">
      <c r="A15">
        <v>12</v>
      </c>
      <c r="B15" t="s">
        <v>286</v>
      </c>
      <c r="C15" s="18">
        <v>0</v>
      </c>
      <c r="D15" s="18">
        <v>0</v>
      </c>
      <c r="E15" t="s">
        <v>280</v>
      </c>
      <c r="F15" s="12" t="s">
        <v>287</v>
      </c>
    </row>
    <row r="16" spans="1:6">
      <c r="A16">
        <v>13</v>
      </c>
      <c r="B16" t="s">
        <v>286</v>
      </c>
      <c r="C16" s="18">
        <v>0</v>
      </c>
      <c r="D16" s="18">
        <v>0</v>
      </c>
      <c r="E16" t="s">
        <v>280</v>
      </c>
      <c r="F16" s="12" t="s">
        <v>287</v>
      </c>
    </row>
    <row r="17" spans="1:6">
      <c r="A17">
        <v>14</v>
      </c>
      <c r="B17" t="s">
        <v>286</v>
      </c>
      <c r="C17" s="18">
        <v>0</v>
      </c>
      <c r="D17" s="18">
        <v>0</v>
      </c>
      <c r="E17" t="s">
        <v>280</v>
      </c>
      <c r="F17" s="12" t="s">
        <v>287</v>
      </c>
    </row>
    <row r="18" spans="1:6">
      <c r="A18">
        <v>15</v>
      </c>
      <c r="B18" t="s">
        <v>286</v>
      </c>
      <c r="C18" s="18">
        <v>0</v>
      </c>
      <c r="D18" s="18">
        <v>0</v>
      </c>
      <c r="E18" t="s">
        <v>280</v>
      </c>
      <c r="F18" s="12" t="s">
        <v>287</v>
      </c>
    </row>
    <row r="19" spans="1:6">
      <c r="A19">
        <v>16</v>
      </c>
      <c r="B19" t="s">
        <v>286</v>
      </c>
      <c r="C19" s="18">
        <v>0</v>
      </c>
      <c r="D19" s="18">
        <v>0</v>
      </c>
      <c r="E19" t="s">
        <v>280</v>
      </c>
      <c r="F19" s="12" t="s">
        <v>287</v>
      </c>
    </row>
    <row r="20" spans="1:6">
      <c r="A20">
        <v>17</v>
      </c>
      <c r="B20" t="s">
        <v>286</v>
      </c>
      <c r="C20" s="18">
        <v>0</v>
      </c>
      <c r="D20" s="18">
        <v>0</v>
      </c>
      <c r="E20" t="s">
        <v>280</v>
      </c>
      <c r="F20" s="12" t="s">
        <v>287</v>
      </c>
    </row>
    <row r="21" spans="1:6">
      <c r="A21">
        <v>18</v>
      </c>
      <c r="B21" t="s">
        <v>286</v>
      </c>
      <c r="C21" s="18">
        <v>0</v>
      </c>
      <c r="D21" s="18">
        <v>0</v>
      </c>
      <c r="E21" t="s">
        <v>280</v>
      </c>
      <c r="F21" s="12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2"/>
  <sheetViews>
    <sheetView topLeftCell="A4" workbookViewId="0">
      <selection activeCell="C18" sqref="C18"/>
    </sheetView>
  </sheetViews>
  <sheetFormatPr baseColWidth="10" defaultColWidth="9.140625" defaultRowHeight="15"/>
  <cols>
    <col min="1" max="1" width="3.140625" bestFit="1" customWidth="1"/>
    <col min="2" max="2" width="36.855468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21" t="s">
        <v>98</v>
      </c>
      <c r="B3" s="21" t="s">
        <v>143</v>
      </c>
      <c r="C3" s="21" t="s">
        <v>144</v>
      </c>
      <c r="D3" s="21" t="s">
        <v>145</v>
      </c>
      <c r="E3" s="21" t="s">
        <v>146</v>
      </c>
      <c r="F3" s="21" t="s">
        <v>147</v>
      </c>
    </row>
    <row r="4" spans="1:6">
      <c r="A4">
        <v>1</v>
      </c>
      <c r="B4" s="22" t="s">
        <v>303</v>
      </c>
      <c r="C4" s="50">
        <v>2344.77</v>
      </c>
      <c r="D4" s="50">
        <v>2344.77</v>
      </c>
      <c r="E4" t="s">
        <v>280</v>
      </c>
      <c r="F4" s="12" t="s">
        <v>288</v>
      </c>
    </row>
    <row r="5" spans="1:6">
      <c r="A5">
        <v>2</v>
      </c>
      <c r="B5" s="22" t="s">
        <v>303</v>
      </c>
      <c r="C5" s="50">
        <v>3066.12</v>
      </c>
      <c r="D5" s="50">
        <v>3066.12</v>
      </c>
      <c r="E5" t="s">
        <v>280</v>
      </c>
      <c r="F5" s="12" t="s">
        <v>288</v>
      </c>
    </row>
    <row r="6" spans="1:6">
      <c r="A6">
        <v>3</v>
      </c>
      <c r="B6" s="22" t="s">
        <v>303</v>
      </c>
      <c r="C6" s="50">
        <v>1249.1099999999999</v>
      </c>
      <c r="D6" s="50">
        <v>1249.1099999999999</v>
      </c>
      <c r="E6" t="s">
        <v>280</v>
      </c>
      <c r="F6" s="12" t="s">
        <v>288</v>
      </c>
    </row>
    <row r="7" spans="1:6">
      <c r="A7">
        <v>4</v>
      </c>
      <c r="B7" s="22" t="s">
        <v>303</v>
      </c>
      <c r="C7" s="50">
        <v>1200.06</v>
      </c>
      <c r="D7" s="50">
        <v>1200.06</v>
      </c>
      <c r="E7" t="s">
        <v>280</v>
      </c>
      <c r="F7" s="12" t="s">
        <v>288</v>
      </c>
    </row>
    <row r="8" spans="1:6">
      <c r="A8">
        <v>5</v>
      </c>
      <c r="B8" s="22" t="s">
        <v>303</v>
      </c>
      <c r="C8" s="50">
        <v>1622.97</v>
      </c>
      <c r="D8" s="50">
        <v>1622.97</v>
      </c>
      <c r="E8" t="s">
        <v>280</v>
      </c>
      <c r="F8" s="12" t="s">
        <v>288</v>
      </c>
    </row>
    <row r="9" spans="1:6">
      <c r="A9">
        <v>6</v>
      </c>
      <c r="B9" s="22" t="s">
        <v>303</v>
      </c>
      <c r="C9" s="50">
        <v>2436.21</v>
      </c>
      <c r="D9" s="50">
        <v>2436.21</v>
      </c>
      <c r="E9" t="s">
        <v>280</v>
      </c>
      <c r="F9" s="12" t="s">
        <v>288</v>
      </c>
    </row>
    <row r="10" spans="1:6">
      <c r="A10">
        <v>7</v>
      </c>
      <c r="B10" s="22" t="s">
        <v>303</v>
      </c>
      <c r="C10" s="50">
        <v>2217.69</v>
      </c>
      <c r="D10" s="50">
        <v>2217.69</v>
      </c>
      <c r="E10" t="s">
        <v>280</v>
      </c>
      <c r="F10" s="12" t="s">
        <v>288</v>
      </c>
    </row>
    <row r="11" spans="1:6">
      <c r="A11">
        <v>8</v>
      </c>
      <c r="B11" s="22" t="s">
        <v>303</v>
      </c>
      <c r="C11" s="50">
        <v>1596.42</v>
      </c>
      <c r="D11" s="50">
        <v>1596.42</v>
      </c>
      <c r="E11" t="s">
        <v>280</v>
      </c>
      <c r="F11" s="12" t="s">
        <v>288</v>
      </c>
    </row>
    <row r="12" spans="1:6">
      <c r="A12">
        <v>9</v>
      </c>
      <c r="B12" s="22" t="s">
        <v>303</v>
      </c>
      <c r="C12" s="50">
        <v>1867.86</v>
      </c>
      <c r="D12" s="50">
        <v>1867.86</v>
      </c>
      <c r="E12" t="s">
        <v>280</v>
      </c>
      <c r="F12" s="12" t="s">
        <v>288</v>
      </c>
    </row>
    <row r="13" spans="1:6">
      <c r="A13">
        <v>10</v>
      </c>
      <c r="B13" s="22" t="s">
        <v>303</v>
      </c>
      <c r="C13" s="50">
        <v>1867.86</v>
      </c>
      <c r="D13" s="50">
        <v>1867.86</v>
      </c>
      <c r="E13" t="s">
        <v>280</v>
      </c>
      <c r="F13" s="12" t="s">
        <v>288</v>
      </c>
    </row>
    <row r="14" spans="1:6">
      <c r="A14">
        <v>11</v>
      </c>
      <c r="B14" s="22" t="s">
        <v>303</v>
      </c>
      <c r="C14" s="50">
        <v>2418.75</v>
      </c>
      <c r="D14" s="50">
        <v>2418.75</v>
      </c>
      <c r="E14" t="s">
        <v>280</v>
      </c>
      <c r="F14" s="12" t="s">
        <v>288</v>
      </c>
    </row>
    <row r="15" spans="1:6">
      <c r="A15">
        <v>12</v>
      </c>
      <c r="B15" s="22" t="s">
        <v>303</v>
      </c>
      <c r="C15" s="50">
        <v>1578.6</v>
      </c>
      <c r="D15" s="50">
        <v>1578.6</v>
      </c>
      <c r="E15" t="s">
        <v>280</v>
      </c>
      <c r="F15" s="12" t="s">
        <v>288</v>
      </c>
    </row>
    <row r="16" spans="1:6">
      <c r="A16">
        <v>13</v>
      </c>
      <c r="B16" s="22" t="s">
        <v>303</v>
      </c>
      <c r="C16" s="50">
        <v>1280.78</v>
      </c>
      <c r="D16" s="50">
        <v>1280.78</v>
      </c>
      <c r="E16" t="s">
        <v>280</v>
      </c>
      <c r="F16" s="12" t="s">
        <v>288</v>
      </c>
    </row>
    <row r="17" spans="1:6">
      <c r="A17">
        <v>14</v>
      </c>
      <c r="B17" s="22" t="s">
        <v>303</v>
      </c>
      <c r="C17" s="50">
        <v>1563.93</v>
      </c>
      <c r="D17" s="50">
        <v>1563.93</v>
      </c>
      <c r="E17" t="s">
        <v>280</v>
      </c>
      <c r="F17" s="12" t="s">
        <v>288</v>
      </c>
    </row>
    <row r="18" spans="1:6">
      <c r="A18">
        <v>15</v>
      </c>
      <c r="B18" s="22" t="s">
        <v>303</v>
      </c>
      <c r="C18" s="50">
        <v>1122.6600000000001</v>
      </c>
      <c r="D18" s="50">
        <v>1122.6600000000001</v>
      </c>
      <c r="E18" t="s">
        <v>280</v>
      </c>
      <c r="F18" s="12" t="s">
        <v>288</v>
      </c>
    </row>
    <row r="19" spans="1:6">
      <c r="A19">
        <v>16</v>
      </c>
      <c r="B19" s="22" t="s">
        <v>303</v>
      </c>
      <c r="C19" s="50">
        <v>2247.39</v>
      </c>
      <c r="D19" s="50">
        <v>2247.39</v>
      </c>
      <c r="E19" t="s">
        <v>280</v>
      </c>
      <c r="F19" s="12" t="s">
        <v>288</v>
      </c>
    </row>
    <row r="20" spans="1:6">
      <c r="A20">
        <v>17</v>
      </c>
      <c r="B20" s="22" t="s">
        <v>303</v>
      </c>
      <c r="C20" s="50">
        <v>1338.57</v>
      </c>
      <c r="D20" s="50">
        <v>1338.57</v>
      </c>
      <c r="E20" t="s">
        <v>280</v>
      </c>
      <c r="F20" s="12" t="s">
        <v>288</v>
      </c>
    </row>
    <row r="21" spans="1:6">
      <c r="A21">
        <v>18</v>
      </c>
      <c r="B21" s="22" t="s">
        <v>303</v>
      </c>
      <c r="C21" s="50">
        <v>1797.75</v>
      </c>
      <c r="D21" s="50">
        <v>1797.75</v>
      </c>
      <c r="E21" t="s">
        <v>280</v>
      </c>
      <c r="F21" s="12" t="s">
        <v>288</v>
      </c>
    </row>
    <row r="22" spans="1:6">
      <c r="C22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Tabla_564809</vt:lpstr>
      <vt:lpstr>Tabla_564795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2024-04-09T19:44:17Z</dcterms:created>
  <dcterms:modified xsi:type="dcterms:W3CDTF">2024-11-08T00:49:46Z</dcterms:modified>
</cp:coreProperties>
</file>