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9815" windowHeight="7815" tabRatio="891" activeTab="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D21" i="12"/>
  <c r="D20"/>
  <c r="D19"/>
  <c r="D18"/>
  <c r="D17"/>
  <c r="D16"/>
  <c r="D14"/>
  <c r="D13"/>
  <c r="D12"/>
  <c r="D11"/>
  <c r="D10"/>
  <c r="D9"/>
  <c r="D8"/>
  <c r="D7"/>
  <c r="D6"/>
  <c r="D21" i="14"/>
  <c r="D19"/>
  <c r="D17"/>
  <c r="D15"/>
  <c r="D13"/>
  <c r="D11"/>
  <c r="D9"/>
  <c r="D7"/>
  <c r="D5"/>
  <c r="O25" i="1" l="1"/>
  <c r="M25"/>
  <c r="O24"/>
  <c r="M24"/>
  <c r="O23"/>
  <c r="M23"/>
  <c r="O22"/>
  <c r="M22"/>
  <c r="O21"/>
  <c r="M21"/>
  <c r="O20"/>
  <c r="M20"/>
  <c r="O19"/>
  <c r="M19"/>
  <c r="O18"/>
  <c r="M18"/>
  <c r="O17"/>
  <c r="M17"/>
  <c r="O16"/>
  <c r="M16"/>
  <c r="O15"/>
  <c r="M15"/>
  <c r="O14"/>
  <c r="M14"/>
  <c r="O13"/>
  <c r="M13"/>
  <c r="O12"/>
  <c r="M12"/>
  <c r="O11"/>
  <c r="M11"/>
  <c r="O10"/>
  <c r="M10"/>
  <c r="O9"/>
  <c r="M9"/>
  <c r="O8"/>
  <c r="M8"/>
</calcChain>
</file>

<file path=xl/sharedStrings.xml><?xml version="1.0" encoding="utf-8"?>
<sst xmlns="http://schemas.openxmlformats.org/spreadsheetml/2006/main" count="1201" uniqueCount="340">
  <si>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</si>
  <si>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</si>
  <si>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</si>
  <si>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</si>
  <si>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</si>
  <si>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</si>
  <si>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</si>
  <si>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</si>
  <si>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</si>
  <si>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</si>
  <si>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</si>
  <si>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</si>
  <si>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</si>
  <si>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</si>
  <si>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</si>
  <si>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</si>
  <si>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</si>
  <si>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</si>
  <si>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</si>
  <si>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</si>
  <si>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</si>
  <si>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</si>
  <si>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</si>
  <si>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</si>
  <si>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</si>
  <si>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</si>
  <si>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</si>
  <si>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</si>
  <si>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</si>
  <si>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</si>
  <si>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</si>
  <si>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</si>
  <si>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</si>
  <si>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</si>
  <si>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</si>
  <si>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</si>
  <si>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</si>
  <si>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</si>
  <si>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</si>
  <si>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</si>
  <si>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</si>
  <si>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</si>
  <si>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</si>
  <si>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</si>
  <si>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</si>
  <si>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</si>
  <si>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</si>
  <si>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</si>
  <si>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</si>
  <si>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</si>
  <si>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</si>
  <si>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</si>
  <si>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</si>
  <si>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</si>
  <si>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</si>
  <si>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</si>
  <si>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</si>
  <si>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</si>
  <si>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</si>
  <si>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</si>
  <si>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</si>
  <si>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</si>
  <si>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</si>
  <si>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</si>
  <si>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</si>
  <si>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</si>
  <si>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</si>
  <si>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</si>
  <si>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</si>
  <si>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</si>
  <si>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</si>
  <si>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</si>
  <si>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</si>
  <si>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</si>
  <si>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</si>
  <si>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</si>
  <si>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</si>
  <si>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</si>
  <si>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</si>
  <si>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</si>
  <si>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</si>
  <si>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</si>
  <si>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</si>
  <si>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</si>
  <si>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</si>
  <si>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</si>
  <si>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</si>
  <si>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</si>
  <si>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</si>
  <si>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</si>
  <si>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</si>
  <si>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</si>
  <si>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</si>
  <si>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</si>
  <si>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</si>
  <si>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</si>
  <si>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</si>
  <si>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</si>
  <si>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</si>
  <si>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</si>
  <si>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</si>
  <si>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</si>
  <si>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</si>
  <si>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</si>
  <si>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</si>
  <si>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</si>
  <si>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</si>
  <si>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</si>
  <si>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</si>
  <si>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</si>
  <si>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</si>
  <si>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</si>
  <si>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</si>
  <si>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</si>
  <si>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</si>
  <si>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</si>
  <si>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</si>
  <si>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</si>
  <si>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</si>
  <si>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</si>
  <si>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</si>
  <si>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</si>
  <si>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</si>
  <si>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</si>
  <si>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</si>
  <si>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</si>
  <si>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</si>
  <si>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</si>
  <si>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</si>
  <si>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</si>
  <si>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</si>
  <si>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</si>
  <si>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</si>
  <si>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</si>
  <si>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</si>
  <si>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</si>
  <si>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</si>
  <si>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</si>
  <si>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</si>
  <si>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</si>
  <si>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</si>
  <si>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</si>
  <si>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</si>
  <si>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</si>
  <si>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</si>
  <si>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</si>
  <si>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</si>
  <si>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</si>
  <si>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</si>
  <si>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</si>
  <si>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</si>
  <si>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</si>
  <si>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</si>
  <si>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</si>
  <si>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</si>
  <si>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</si>
  <si>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</si>
  <si>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</si>
  <si>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</si>
  <si>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</si>
  <si>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</si>
  <si>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</si>
  <si>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</si>
  <si>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</si>
  <si>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</si>
  <si>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</si>
  <si>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</si>
  <si>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</si>
  <si>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</si>
  <si>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</si>
  <si>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</si>
  <si>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</si>
  <si>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</si>
  <si>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</si>
  <si>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</si>
  <si>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</si>
  <si>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</si>
  <si>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</si>
  <si>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</si>
  <si>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</si>
  <si>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</si>
  <si>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</si>
  <si>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</si>
  <si>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</si>
  <si>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</si>
  <si>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</si>
  <si>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</si>
  <si>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</si>
  <si>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</si>
  <si>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</si>
  <si>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</si>
  <si>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</si>
  <si>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</si>
  <si>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</si>
  <si>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</si>
  <si>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</si>
  <si>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</si>
  <si>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</si>
  <si>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</si>
  <si>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</si>
  <si>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</si>
  <si>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</si>
  <si>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</si>
  <si>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</si>
  <si>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</si>
  <si>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</si>
  <si>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</si>
  <si>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</si>
  <si>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</si>
  <si>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</si>
  <si>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</si>
  <si>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</si>
  <si>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de operadora</t>
  </si>
  <si>
    <t>DIRECCION GENERAL</t>
  </si>
  <si>
    <t>FELIX</t>
  </si>
  <si>
    <t>MARTINEZ</t>
  </si>
  <si>
    <t>HERNANDEZ</t>
  </si>
  <si>
    <t>PESOS MEXICANOS</t>
  </si>
  <si>
    <t>Oficina Comercial y Administrativa</t>
  </si>
  <si>
    <t>Oficina operadora de yanga, Informe Correspondiente al Cuarto Trimestre De 2024</t>
  </si>
  <si>
    <t>contabilidad</t>
  </si>
  <si>
    <t>OFICINA CORMERCIAL Y ADMINISTRATIVA</t>
  </si>
  <si>
    <t>MARIA ROSENDA</t>
  </si>
  <si>
    <t>AMADOR</t>
  </si>
  <si>
    <t>ROSAS</t>
  </si>
  <si>
    <t>LECTURISTA NOTIFICADORA</t>
  </si>
  <si>
    <t>lecturista</t>
  </si>
  <si>
    <t>LECTURISTA</t>
  </si>
  <si>
    <t>CECILIA</t>
  </si>
  <si>
    <t xml:space="preserve">MARTINEZ </t>
  </si>
  <si>
    <t>jefe comercial administrativo</t>
  </si>
  <si>
    <t>comercial administrativo</t>
  </si>
  <si>
    <t xml:space="preserve">OLIVER </t>
  </si>
  <si>
    <t xml:space="preserve">OSORIO </t>
  </si>
  <si>
    <t>MOSQUEDA</t>
  </si>
  <si>
    <t>valvulero</t>
  </si>
  <si>
    <t>OFICINA TECNICA</t>
  </si>
  <si>
    <t>ABEL</t>
  </si>
  <si>
    <t>RODRIGUEZ</t>
  </si>
  <si>
    <t>GONZALEZ</t>
  </si>
  <si>
    <t>Oficina operadora de yanga, Informe Correspondiente al cuarto Trimestre De 2024  ESTE COMPAÑERO ES DEL AREA TECNICA Y DE CONFIANZA TEMPORAL EL ES SINDICALIZADO</t>
  </si>
  <si>
    <t>ENCARGADO DE LA seccion comercial</t>
  </si>
  <si>
    <t>encargado comercial</t>
  </si>
  <si>
    <t xml:space="preserve">JOSE EMMANUEL </t>
  </si>
  <si>
    <t xml:space="preserve">CHAVEZ </t>
  </si>
  <si>
    <t>SANTOS</t>
  </si>
  <si>
    <t>bombero</t>
  </si>
  <si>
    <t>bomberos</t>
  </si>
  <si>
    <t>ANGEL</t>
  </si>
  <si>
    <t>PEREZ</t>
  </si>
  <si>
    <t>CALDERON</t>
  </si>
  <si>
    <t>albañil</t>
  </si>
  <si>
    <t>RICARDO ANTONIO</t>
  </si>
  <si>
    <t xml:space="preserve">ARROYO </t>
  </si>
  <si>
    <t>ALVARDO</t>
  </si>
  <si>
    <t>bombera</t>
  </si>
  <si>
    <t>LUCIA</t>
  </si>
  <si>
    <t>GUZMAN</t>
  </si>
  <si>
    <t>Fontanero</t>
  </si>
  <si>
    <t>fontanero</t>
  </si>
  <si>
    <t>JOSE ALFREDO</t>
  </si>
  <si>
    <t>CARMONA</t>
  </si>
  <si>
    <t>OLIVOS</t>
  </si>
  <si>
    <t>JOSE LUIS</t>
  </si>
  <si>
    <t>ARREDONDO</t>
  </si>
  <si>
    <t>DOMINGUEZ</t>
  </si>
  <si>
    <t xml:space="preserve">JOSUE </t>
  </si>
  <si>
    <t>AVENDAÑO</t>
  </si>
  <si>
    <t>CARRERA</t>
  </si>
  <si>
    <t>Cajera</t>
  </si>
  <si>
    <t>cajera</t>
  </si>
  <si>
    <t>ELIZABETH</t>
  </si>
  <si>
    <t>FUENTES</t>
  </si>
  <si>
    <t>MEJIA</t>
  </si>
  <si>
    <t>capturista</t>
  </si>
  <si>
    <t>Capturista</t>
  </si>
  <si>
    <t>OSCAR</t>
  </si>
  <si>
    <t>DURAN</t>
  </si>
  <si>
    <t>JUAREZ</t>
  </si>
  <si>
    <t>LUCINA</t>
  </si>
  <si>
    <t>GARCIA</t>
  </si>
  <si>
    <t>ALONSO</t>
  </si>
  <si>
    <t>LUNA</t>
  </si>
  <si>
    <t>DIEGO GUADALUPE</t>
  </si>
  <si>
    <t>SANCHEZ</t>
  </si>
  <si>
    <t>JUSTO</t>
  </si>
  <si>
    <t>FELIPE</t>
  </si>
  <si>
    <t>Oficina operadora de yanga, Informe Correspondiente al cuarto Trimestre De 2024  ESTE COMPAÑERO ES DEL AREA OPERATIVA Y DEJO DE TRABAJAR EL 30 DE NOVIEMBRE DEL 2024</t>
  </si>
  <si>
    <t>RETROACTIVO COMPENSACION COMP.</t>
  </si>
  <si>
    <t>PESO MEXICANO</t>
  </si>
  <si>
    <t>UNICA</t>
  </si>
  <si>
    <t>NO HUBO PERCEPCIONES ADICIONALES EN ESTE TRIMESTRE</t>
  </si>
  <si>
    <t>NINGUNA</t>
  </si>
  <si>
    <t>SALARIO</t>
  </si>
  <si>
    <t>QUINCENAL</t>
  </si>
  <si>
    <t xml:space="preserve">NO HUBO EN ESTE TRIMESTRE </t>
  </si>
  <si>
    <t>ANUAL</t>
  </si>
  <si>
    <t>NO HUBO PRESTACION EN ESPECIE</t>
  </si>
  <si>
    <t>NO HUBO PRESTACIONES ECONOMICAS EN ESTE TRIMESTRE</t>
  </si>
  <si>
    <t>NO HUBO DIA DEL PADRE, MADRE, NI DIAS ECONOMICOS</t>
  </si>
  <si>
    <t>pesos mexicanos</t>
  </si>
  <si>
    <t>NO HUBO ESTIMULO DE MODERNIZACION ADVA.</t>
  </si>
  <si>
    <t>SI HUBO ESTIMULO DE MODERNIZACION ADVA.</t>
  </si>
  <si>
    <t xml:space="preserve">NO HUBO EN ESTE PERIODO </t>
  </si>
  <si>
    <t>NO SE CUENTAN CON PAGOS DE DIETAS</t>
  </si>
  <si>
    <t>NO SE CUENTA CON PAGO DE COMISIONES</t>
  </si>
  <si>
    <t>NO HUBO PAGO DE PRIMA VACACIONAL</t>
  </si>
  <si>
    <t>SEMESTRAL</t>
  </si>
  <si>
    <t>PAGO DE PRIMA VACACIONAL</t>
  </si>
  <si>
    <t>PAGOS DE AGUINALDO 1 Y 2</t>
  </si>
  <si>
    <t>29470.40</t>
  </si>
  <si>
    <t>18387.07</t>
  </si>
  <si>
    <t>2347.51</t>
  </si>
  <si>
    <t>641.50</t>
  </si>
  <si>
    <t>2102.01</t>
  </si>
  <si>
    <t>12051.06</t>
  </si>
  <si>
    <t>25585.90</t>
  </si>
  <si>
    <t>10969.98</t>
  </si>
  <si>
    <t>24348.90</t>
  </si>
  <si>
    <t>7896.84</t>
  </si>
  <si>
    <t>20611.23</t>
  </si>
  <si>
    <t>9239.58</t>
  </si>
  <si>
    <t>22209.73</t>
  </si>
  <si>
    <t>20188.90</t>
  </si>
  <si>
    <t>11964.96</t>
  </si>
  <si>
    <t>25575.07</t>
  </si>
  <si>
    <t>780864</t>
  </si>
  <si>
    <t>16327.07</t>
  </si>
  <si>
    <t>8724.32</t>
  </si>
  <si>
    <t>19066.68</t>
  </si>
  <si>
    <t>7736.40</t>
  </si>
  <si>
    <t>20499.40</t>
  </si>
  <si>
    <t>5553.24</t>
  </si>
  <si>
    <t>17850.40</t>
  </si>
  <si>
    <t>11116.98</t>
  </si>
  <si>
    <t>24523.90</t>
  </si>
  <si>
    <t>6621.30</t>
  </si>
  <si>
    <t>18913.57</t>
  </si>
  <si>
    <t>8139.84</t>
  </si>
  <si>
    <t>ANUAL DEJO DE LABORAR EN NOVIEMBRE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</si>
</sst>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8" tint="0.79998168889431442"/>
      </bottom>
      <diagonal/>
    </border>
    <border>
      <left/>
      <right/>
      <top/>
      <bottom style="hair">
        <color theme="4"/>
      </bottom>
      <diagonal/>
    </border>
    <border>
      <left/>
      <right/>
      <top style="medium">
        <color theme="8" tint="0.79998168889431442"/>
      </top>
      <bottom style="medium">
        <color theme="8" tint="0.79998168889431442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/>
      <bottom style="medium">
        <color theme="8" tint="0.79998168889431442"/>
      </bottom>
      <diagonal/>
    </border>
    <border>
      <left/>
      <right/>
      <top style="hair">
        <color theme="4"/>
      </top>
      <bottom style="hair">
        <color theme="8" tint="0.59999389629810485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/>
      <top style="hair">
        <color theme="4"/>
      </top>
      <bottom/>
      <diagonal/>
    </border>
    <border>
      <left style="hair">
        <color theme="8" tint="0.59999389629810485"/>
      </left>
      <right/>
      <top style="hair">
        <color theme="8" tint="0.59999389629810485"/>
      </top>
      <bottom style="hair">
        <color theme="8" tint="0.59999389629810485"/>
      </bottom>
      <diagonal/>
    </border>
    <border>
      <left/>
      <right/>
      <top style="hair">
        <color theme="8" tint="0.59999389629810485"/>
      </top>
      <bottom style="hair">
        <color theme="8" tint="0.59999389629810485"/>
      </bottom>
      <diagonal/>
    </border>
    <border>
      <left/>
      <right/>
      <top style="hair">
        <color theme="8" tint="0.59999389629810485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0" fontId="0" fillId="3" borderId="0" xfId="0" applyFill="1" applyAlignment="1">
      <alignment vertical="top" wrapText="1"/>
    </xf>
    <xf numFmtId="2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opLeftCell="A2" workbookViewId="0">
      <selection activeCell="A8" sqref="A8:AF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>
      <c r="A1" t="s">
        <v>0</v>
      </c>
    </row>
    <row r="2" spans="1:32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2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50" t="s">
        <v>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>
      <c r="A8" s="4">
        <v>2024</v>
      </c>
      <c r="B8" s="5">
        <v>45566</v>
      </c>
      <c r="C8" s="5">
        <v>45657</v>
      </c>
      <c r="D8" s="6" t="s">
        <v>88</v>
      </c>
      <c r="E8" s="7">
        <v>1</v>
      </c>
      <c r="F8" s="8" t="s">
        <v>212</v>
      </c>
      <c r="G8" s="8" t="s">
        <v>212</v>
      </c>
      <c r="H8" s="8" t="s">
        <v>213</v>
      </c>
      <c r="I8" s="9" t="s">
        <v>214</v>
      </c>
      <c r="J8" s="9" t="s">
        <v>215</v>
      </c>
      <c r="K8" s="9" t="s">
        <v>216</v>
      </c>
      <c r="L8" s="10" t="s">
        <v>91</v>
      </c>
      <c r="M8" s="10">
        <f>2*12865.92</f>
        <v>25731.84</v>
      </c>
      <c r="N8" s="11" t="s">
        <v>217</v>
      </c>
      <c r="O8" s="12">
        <f>2*7833.52</f>
        <v>15667.04</v>
      </c>
      <c r="P8" s="11" t="s">
        <v>217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4" t="s">
        <v>218</v>
      </c>
      <c r="AE8" s="5">
        <v>45657</v>
      </c>
      <c r="AF8" s="13" t="s">
        <v>219</v>
      </c>
    </row>
    <row r="9" spans="1:32" ht="30">
      <c r="A9" s="4">
        <v>2024</v>
      </c>
      <c r="B9" s="5">
        <v>45566</v>
      </c>
      <c r="C9" s="5">
        <v>45657</v>
      </c>
      <c r="D9" s="6" t="s">
        <v>81</v>
      </c>
      <c r="E9" s="7">
        <v>3</v>
      </c>
      <c r="F9" s="8" t="s">
        <v>220</v>
      </c>
      <c r="G9" s="8" t="s">
        <v>220</v>
      </c>
      <c r="H9" s="14" t="s">
        <v>221</v>
      </c>
      <c r="I9" s="9" t="s">
        <v>222</v>
      </c>
      <c r="J9" s="9" t="s">
        <v>223</v>
      </c>
      <c r="K9" s="9" t="s">
        <v>224</v>
      </c>
      <c r="L9" s="10" t="s">
        <v>92</v>
      </c>
      <c r="M9" s="10">
        <f>2*16190.96</f>
        <v>32381.919999999998</v>
      </c>
      <c r="N9" s="11" t="s">
        <v>217</v>
      </c>
      <c r="O9" s="12">
        <f>2*12718.44</f>
        <v>25436.880000000001</v>
      </c>
      <c r="P9" s="11" t="s">
        <v>217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4" t="s">
        <v>218</v>
      </c>
      <c r="AE9" s="5">
        <v>45657</v>
      </c>
      <c r="AF9" s="13" t="s">
        <v>219</v>
      </c>
    </row>
    <row r="10" spans="1:32">
      <c r="A10" s="4">
        <v>2024</v>
      </c>
      <c r="B10" s="5">
        <v>45566</v>
      </c>
      <c r="C10" s="5">
        <v>45657</v>
      </c>
      <c r="D10" s="6" t="s">
        <v>81</v>
      </c>
      <c r="E10" s="7">
        <v>2</v>
      </c>
      <c r="F10" s="8" t="s">
        <v>225</v>
      </c>
      <c r="G10" s="8" t="s">
        <v>226</v>
      </c>
      <c r="H10" s="8" t="s">
        <v>227</v>
      </c>
      <c r="I10" s="9" t="s">
        <v>228</v>
      </c>
      <c r="J10" s="9" t="s">
        <v>229</v>
      </c>
      <c r="K10" s="9" t="s">
        <v>216</v>
      </c>
      <c r="L10" s="10" t="s">
        <v>92</v>
      </c>
      <c r="M10" s="10">
        <f>2*9424.18</f>
        <v>18848.36</v>
      </c>
      <c r="N10" s="11" t="s">
        <v>217</v>
      </c>
      <c r="O10" s="12">
        <f>2*8039.97</f>
        <v>16079.94</v>
      </c>
      <c r="P10" s="11" t="s">
        <v>217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4" t="s">
        <v>218</v>
      </c>
      <c r="AE10" s="5">
        <v>45657</v>
      </c>
      <c r="AF10" s="13" t="s">
        <v>219</v>
      </c>
    </row>
    <row r="11" spans="1:32">
      <c r="A11" s="4">
        <v>2024</v>
      </c>
      <c r="B11" s="5">
        <v>45566</v>
      </c>
      <c r="C11" s="5">
        <v>45657</v>
      </c>
      <c r="D11" s="6" t="s">
        <v>88</v>
      </c>
      <c r="E11" s="16">
        <v>2</v>
      </c>
      <c r="F11" s="17" t="s">
        <v>230</v>
      </c>
      <c r="G11" s="17" t="s">
        <v>231</v>
      </c>
      <c r="H11" s="14" t="s">
        <v>221</v>
      </c>
      <c r="I11" s="9" t="s">
        <v>232</v>
      </c>
      <c r="J11" s="9" t="s">
        <v>233</v>
      </c>
      <c r="K11" s="9" t="s">
        <v>234</v>
      </c>
      <c r="L11" s="10" t="s">
        <v>91</v>
      </c>
      <c r="M11" s="10">
        <f>2*8314.73</f>
        <v>16629.46</v>
      </c>
      <c r="N11" s="11" t="s">
        <v>217</v>
      </c>
      <c r="O11" s="12">
        <f>2*6894.78</f>
        <v>13789.56</v>
      </c>
      <c r="P11" s="11" t="s">
        <v>217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218</v>
      </c>
      <c r="AE11" s="5">
        <v>45657</v>
      </c>
      <c r="AF11" s="13" t="s">
        <v>219</v>
      </c>
    </row>
    <row r="12" spans="1:32">
      <c r="A12" s="4">
        <v>2024</v>
      </c>
      <c r="B12" s="5">
        <v>45566</v>
      </c>
      <c r="C12" s="5">
        <v>45657</v>
      </c>
      <c r="D12" s="6" t="s">
        <v>81</v>
      </c>
      <c r="E12" s="7">
        <v>4</v>
      </c>
      <c r="F12" s="8" t="s">
        <v>235</v>
      </c>
      <c r="G12" s="8" t="s">
        <v>235</v>
      </c>
      <c r="H12" s="8" t="s">
        <v>236</v>
      </c>
      <c r="I12" s="9" t="s">
        <v>237</v>
      </c>
      <c r="J12" s="9" t="s">
        <v>238</v>
      </c>
      <c r="K12" s="9" t="s">
        <v>239</v>
      </c>
      <c r="L12" s="10" t="s">
        <v>91</v>
      </c>
      <c r="M12" s="10">
        <f>2*7445.17</f>
        <v>14890.34</v>
      </c>
      <c r="N12" s="11" t="s">
        <v>217</v>
      </c>
      <c r="O12" s="12">
        <f>2*6215.81</f>
        <v>12431.62</v>
      </c>
      <c r="P12" s="11" t="s">
        <v>217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4" t="s">
        <v>218</v>
      </c>
      <c r="AE12" s="5">
        <v>45657</v>
      </c>
      <c r="AF12" s="13" t="s">
        <v>240</v>
      </c>
    </row>
    <row r="13" spans="1:32" ht="45">
      <c r="A13" s="4">
        <v>2024</v>
      </c>
      <c r="B13" s="5">
        <v>45566</v>
      </c>
      <c r="C13" s="5">
        <v>45657</v>
      </c>
      <c r="D13" s="6" t="s">
        <v>81</v>
      </c>
      <c r="E13" s="7">
        <v>2</v>
      </c>
      <c r="F13" s="8" t="s">
        <v>241</v>
      </c>
      <c r="G13" s="8" t="s">
        <v>242</v>
      </c>
      <c r="H13" s="14" t="s">
        <v>221</v>
      </c>
      <c r="I13" s="9" t="s">
        <v>243</v>
      </c>
      <c r="J13" s="9" t="s">
        <v>244</v>
      </c>
      <c r="K13" s="9" t="s">
        <v>245</v>
      </c>
      <c r="L13" s="10" t="s">
        <v>91</v>
      </c>
      <c r="M13" s="10">
        <f>2*13816.61</f>
        <v>27633.22</v>
      </c>
      <c r="N13" s="11" t="s">
        <v>217</v>
      </c>
      <c r="O13" s="12">
        <f>2*11106.89</f>
        <v>22213.78</v>
      </c>
      <c r="P13" s="11" t="s">
        <v>217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4" t="s">
        <v>218</v>
      </c>
      <c r="AE13" s="5">
        <v>45657</v>
      </c>
      <c r="AF13" s="13" t="s">
        <v>219</v>
      </c>
    </row>
    <row r="14" spans="1:32">
      <c r="A14" s="4">
        <v>2024</v>
      </c>
      <c r="B14" s="5">
        <v>45566</v>
      </c>
      <c r="C14" s="5">
        <v>45657</v>
      </c>
      <c r="D14" s="6" t="s">
        <v>81</v>
      </c>
      <c r="E14" s="7">
        <v>4</v>
      </c>
      <c r="F14" s="8" t="s">
        <v>246</v>
      </c>
      <c r="G14" s="8" t="s">
        <v>247</v>
      </c>
      <c r="H14" s="8" t="s">
        <v>236</v>
      </c>
      <c r="I14" s="9" t="s">
        <v>248</v>
      </c>
      <c r="J14" s="9" t="s">
        <v>249</v>
      </c>
      <c r="K14" s="9" t="s">
        <v>250</v>
      </c>
      <c r="L14" s="10" t="s">
        <v>91</v>
      </c>
      <c r="M14" s="10">
        <f>2*13052.85</f>
        <v>26105.7</v>
      </c>
      <c r="N14" s="11" t="s">
        <v>217</v>
      </c>
      <c r="O14" s="12">
        <f>2*7724.67</f>
        <v>15449.34</v>
      </c>
      <c r="P14" s="11" t="s">
        <v>217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4" t="s">
        <v>218</v>
      </c>
      <c r="AE14" s="5">
        <v>45657</v>
      </c>
      <c r="AF14" s="13" t="s">
        <v>219</v>
      </c>
    </row>
    <row r="15" spans="1:32" ht="30">
      <c r="A15" s="4">
        <v>2024</v>
      </c>
      <c r="B15" s="5">
        <v>45566</v>
      </c>
      <c r="C15" s="5">
        <v>45657</v>
      </c>
      <c r="D15" s="6" t="s">
        <v>81</v>
      </c>
      <c r="E15" s="7">
        <v>4</v>
      </c>
      <c r="F15" s="8" t="s">
        <v>251</v>
      </c>
      <c r="G15" s="8" t="s">
        <v>251</v>
      </c>
      <c r="H15" s="8" t="s">
        <v>236</v>
      </c>
      <c r="I15" s="9" t="s">
        <v>252</v>
      </c>
      <c r="J15" s="9" t="s">
        <v>253</v>
      </c>
      <c r="K15" s="9" t="s">
        <v>254</v>
      </c>
      <c r="L15" s="10" t="s">
        <v>91</v>
      </c>
      <c r="M15" s="10">
        <f>2*10752.08</f>
        <v>21504.16</v>
      </c>
      <c r="N15" s="11" t="s">
        <v>217</v>
      </c>
      <c r="O15" s="12">
        <f>2*8968.79</f>
        <v>17937.580000000002</v>
      </c>
      <c r="P15" s="11" t="s">
        <v>217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4" t="s">
        <v>218</v>
      </c>
      <c r="AE15" s="5">
        <v>45657</v>
      </c>
      <c r="AF15" s="13" t="s">
        <v>219</v>
      </c>
    </row>
    <row r="16" spans="1:32">
      <c r="A16" s="4">
        <v>2024</v>
      </c>
      <c r="B16" s="5">
        <v>45566</v>
      </c>
      <c r="C16" s="5">
        <v>45657</v>
      </c>
      <c r="D16" s="6" t="s">
        <v>81</v>
      </c>
      <c r="E16" s="7">
        <v>4</v>
      </c>
      <c r="F16" s="8" t="s">
        <v>255</v>
      </c>
      <c r="G16" s="4" t="s">
        <v>247</v>
      </c>
      <c r="H16" s="8" t="s">
        <v>236</v>
      </c>
      <c r="I16" s="9" t="s">
        <v>256</v>
      </c>
      <c r="J16" s="9" t="s">
        <v>215</v>
      </c>
      <c r="K16" s="9" t="s">
        <v>257</v>
      </c>
      <c r="L16" s="10" t="s">
        <v>92</v>
      </c>
      <c r="M16" s="10">
        <f>2*11750.71</f>
        <v>23501.42</v>
      </c>
      <c r="N16" s="11" t="s">
        <v>217</v>
      </c>
      <c r="O16" s="12">
        <f>2*9659.8</f>
        <v>19319.599999999999</v>
      </c>
      <c r="P16" s="11" t="s">
        <v>217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4" t="s">
        <v>218</v>
      </c>
      <c r="AE16" s="5">
        <v>45657</v>
      </c>
      <c r="AF16" s="13" t="s">
        <v>219</v>
      </c>
    </row>
    <row r="17" spans="1:32" ht="30.75" thickBot="1">
      <c r="A17" s="4">
        <v>2024</v>
      </c>
      <c r="B17" s="5">
        <v>45566</v>
      </c>
      <c r="C17" s="5">
        <v>45657</v>
      </c>
      <c r="D17" s="6" t="s">
        <v>81</v>
      </c>
      <c r="E17" s="7">
        <v>4</v>
      </c>
      <c r="F17" s="18" t="s">
        <v>258</v>
      </c>
      <c r="G17" s="4" t="s">
        <v>259</v>
      </c>
      <c r="H17" s="8" t="s">
        <v>236</v>
      </c>
      <c r="I17" s="9" t="s">
        <v>260</v>
      </c>
      <c r="J17" s="9" t="s">
        <v>261</v>
      </c>
      <c r="K17" s="9" t="s">
        <v>262</v>
      </c>
      <c r="L17" s="10" t="s">
        <v>91</v>
      </c>
      <c r="M17" s="10">
        <f>2*11144.46</f>
        <v>22288.92</v>
      </c>
      <c r="N17" s="11" t="s">
        <v>217</v>
      </c>
      <c r="O17" s="12">
        <f>2*9240.94</f>
        <v>18481.88</v>
      </c>
      <c r="P17" s="11" t="s">
        <v>217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4" t="s">
        <v>218</v>
      </c>
      <c r="AE17" s="5">
        <v>45657</v>
      </c>
      <c r="AF17" s="13" t="s">
        <v>219</v>
      </c>
    </row>
    <row r="18" spans="1:32" ht="15.75" thickBot="1">
      <c r="A18" s="4">
        <v>2024</v>
      </c>
      <c r="B18" s="5">
        <v>45566</v>
      </c>
      <c r="C18" s="5">
        <v>45657</v>
      </c>
      <c r="D18" s="6" t="s">
        <v>81</v>
      </c>
      <c r="E18" s="7">
        <v>4</v>
      </c>
      <c r="F18" s="8" t="s">
        <v>246</v>
      </c>
      <c r="G18" s="11" t="s">
        <v>247</v>
      </c>
      <c r="H18" s="8" t="s">
        <v>236</v>
      </c>
      <c r="I18" s="9" t="s">
        <v>263</v>
      </c>
      <c r="J18" s="9" t="s">
        <v>264</v>
      </c>
      <c r="K18" s="9" t="s">
        <v>265</v>
      </c>
      <c r="L18" s="19" t="s">
        <v>91</v>
      </c>
      <c r="M18" s="10">
        <f>2*13710.27</f>
        <v>27420.54</v>
      </c>
      <c r="N18" s="11" t="s">
        <v>217</v>
      </c>
      <c r="O18" s="12">
        <f>2*11034.4</f>
        <v>22068.799999999999</v>
      </c>
      <c r="P18" s="11" t="s">
        <v>217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218</v>
      </c>
      <c r="AE18" s="5">
        <v>45657</v>
      </c>
      <c r="AF18" s="13" t="s">
        <v>219</v>
      </c>
    </row>
    <row r="19" spans="1:32" ht="15.75" thickBot="1">
      <c r="A19" s="4">
        <v>2024</v>
      </c>
      <c r="B19" s="5">
        <v>45566</v>
      </c>
      <c r="C19" s="5">
        <v>45657</v>
      </c>
      <c r="D19" s="6" t="s">
        <v>81</v>
      </c>
      <c r="E19" s="7">
        <v>4</v>
      </c>
      <c r="F19" s="20" t="s">
        <v>258</v>
      </c>
      <c r="G19" s="11" t="s">
        <v>259</v>
      </c>
      <c r="H19" s="21" t="s">
        <v>236</v>
      </c>
      <c r="I19" s="22" t="s">
        <v>266</v>
      </c>
      <c r="J19" s="22" t="s">
        <v>267</v>
      </c>
      <c r="K19" s="23" t="s">
        <v>268</v>
      </c>
      <c r="L19" s="24" t="s">
        <v>91</v>
      </c>
      <c r="M19" s="10">
        <f>2*9433.18</f>
        <v>18866.36</v>
      </c>
      <c r="N19" s="11" t="s">
        <v>217</v>
      </c>
      <c r="O19" s="12">
        <f>2*8022.11</f>
        <v>16044.22</v>
      </c>
      <c r="P19" s="11" t="s">
        <v>217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4" t="s">
        <v>218</v>
      </c>
      <c r="AE19" s="5">
        <v>45657</v>
      </c>
      <c r="AF19" s="13" t="s">
        <v>219</v>
      </c>
    </row>
    <row r="20" spans="1:32" ht="15.75" thickBot="1">
      <c r="A20" s="4">
        <v>2024</v>
      </c>
      <c r="B20" s="5">
        <v>45566</v>
      </c>
      <c r="C20" s="5">
        <v>45657</v>
      </c>
      <c r="D20" s="6" t="s">
        <v>81</v>
      </c>
      <c r="E20" s="7">
        <v>4</v>
      </c>
      <c r="F20" s="25" t="s">
        <v>269</v>
      </c>
      <c r="G20" s="11" t="s">
        <v>270</v>
      </c>
      <c r="H20" s="26" t="s">
        <v>221</v>
      </c>
      <c r="I20" s="27" t="s">
        <v>271</v>
      </c>
      <c r="J20" s="27" t="s">
        <v>272</v>
      </c>
      <c r="K20" s="11" t="s">
        <v>273</v>
      </c>
      <c r="L20" s="28" t="s">
        <v>92</v>
      </c>
      <c r="M20" s="10">
        <f>2*11325.49</f>
        <v>22650.98</v>
      </c>
      <c r="N20" s="11" t="s">
        <v>217</v>
      </c>
      <c r="O20" s="12">
        <f>2*9315.01</f>
        <v>18630.02</v>
      </c>
      <c r="P20" s="11" t="s">
        <v>217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29" t="s">
        <v>218</v>
      </c>
      <c r="AE20" s="5">
        <v>45657</v>
      </c>
      <c r="AF20" s="13" t="s">
        <v>219</v>
      </c>
    </row>
    <row r="21" spans="1:32" ht="15.75" thickBot="1">
      <c r="A21" s="4">
        <v>2024</v>
      </c>
      <c r="B21" s="5">
        <v>45566</v>
      </c>
      <c r="C21" s="5">
        <v>45657</v>
      </c>
      <c r="D21" s="6" t="s">
        <v>81</v>
      </c>
      <c r="E21" s="7">
        <v>4</v>
      </c>
      <c r="F21" s="30" t="s">
        <v>274</v>
      </c>
      <c r="G21" s="11" t="s">
        <v>275</v>
      </c>
      <c r="H21" s="31" t="s">
        <v>221</v>
      </c>
      <c r="I21" s="32" t="s">
        <v>276</v>
      </c>
      <c r="J21" s="33" t="s">
        <v>277</v>
      </c>
      <c r="K21" s="11" t="s">
        <v>278</v>
      </c>
      <c r="L21" s="34" t="s">
        <v>91</v>
      </c>
      <c r="M21" s="10">
        <f>2*10663.85</f>
        <v>21327.7</v>
      </c>
      <c r="N21" s="11" t="s">
        <v>217</v>
      </c>
      <c r="O21" s="12">
        <f>2*8912.96</f>
        <v>17825.919999999998</v>
      </c>
      <c r="P21" s="11" t="s">
        <v>217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29" t="s">
        <v>218</v>
      </c>
      <c r="AE21" s="5">
        <v>45657</v>
      </c>
      <c r="AF21" s="13" t="s">
        <v>219</v>
      </c>
    </row>
    <row r="22" spans="1:32">
      <c r="A22" s="4">
        <v>2024</v>
      </c>
      <c r="B22" s="5">
        <v>45566</v>
      </c>
      <c r="C22" s="5">
        <v>45657</v>
      </c>
      <c r="D22" s="6" t="s">
        <v>81</v>
      </c>
      <c r="E22" s="7">
        <v>4</v>
      </c>
      <c r="F22" s="8" t="s">
        <v>255</v>
      </c>
      <c r="G22" s="11" t="s">
        <v>247</v>
      </c>
      <c r="H22" s="35" t="s">
        <v>236</v>
      </c>
      <c r="I22" s="23" t="s">
        <v>279</v>
      </c>
      <c r="J22" s="23" t="s">
        <v>280</v>
      </c>
      <c r="K22" s="36" t="s">
        <v>224</v>
      </c>
      <c r="L22" s="37" t="s">
        <v>92</v>
      </c>
      <c r="M22" s="10">
        <f>2*9036.14</f>
        <v>18072.28</v>
      </c>
      <c r="N22" s="11" t="s">
        <v>217</v>
      </c>
      <c r="O22" s="12">
        <f>2*7767.9</f>
        <v>15535.8</v>
      </c>
      <c r="P22" s="11" t="s">
        <v>217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4" t="s">
        <v>218</v>
      </c>
      <c r="AE22" s="5">
        <v>45657</v>
      </c>
      <c r="AF22" s="13" t="s">
        <v>219</v>
      </c>
    </row>
    <row r="23" spans="1:32">
      <c r="A23" s="4">
        <v>2024</v>
      </c>
      <c r="B23" s="5">
        <v>45566</v>
      </c>
      <c r="C23" s="5">
        <v>45657</v>
      </c>
      <c r="D23" s="6" t="s">
        <v>81</v>
      </c>
      <c r="E23" s="7">
        <v>4</v>
      </c>
      <c r="F23" s="8" t="s">
        <v>258</v>
      </c>
      <c r="G23" s="11" t="s">
        <v>259</v>
      </c>
      <c r="H23" s="8" t="s">
        <v>236</v>
      </c>
      <c r="I23" s="9" t="s">
        <v>281</v>
      </c>
      <c r="J23" s="9" t="s">
        <v>239</v>
      </c>
      <c r="K23" s="9" t="s">
        <v>282</v>
      </c>
      <c r="L23" s="10" t="s">
        <v>91</v>
      </c>
      <c r="M23" s="10">
        <f>2*13158.85</f>
        <v>26317.7</v>
      </c>
      <c r="N23" s="11" t="s">
        <v>217</v>
      </c>
      <c r="O23" s="12">
        <f>2*10646.9</f>
        <v>21293.8</v>
      </c>
      <c r="P23" s="11" t="s">
        <v>217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4" t="s">
        <v>218</v>
      </c>
      <c r="AE23" s="5">
        <v>45657</v>
      </c>
      <c r="AF23" s="13" t="s">
        <v>219</v>
      </c>
    </row>
    <row r="24" spans="1:32" ht="45">
      <c r="A24" s="4">
        <v>2024</v>
      </c>
      <c r="B24" s="5">
        <v>45566</v>
      </c>
      <c r="C24" s="5">
        <v>45657</v>
      </c>
      <c r="D24" s="6" t="s">
        <v>81</v>
      </c>
      <c r="E24" s="7">
        <v>4</v>
      </c>
      <c r="F24" s="8" t="s">
        <v>258</v>
      </c>
      <c r="G24" s="4" t="s">
        <v>259</v>
      </c>
      <c r="H24" s="8" t="s">
        <v>236</v>
      </c>
      <c r="I24" s="9" t="s">
        <v>283</v>
      </c>
      <c r="J24" s="9" t="s">
        <v>284</v>
      </c>
      <c r="K24" s="9" t="s">
        <v>285</v>
      </c>
      <c r="L24" s="10" t="s">
        <v>91</v>
      </c>
      <c r="M24" s="10">
        <f>2*9762.67</f>
        <v>19525.34</v>
      </c>
      <c r="N24" s="11" t="s">
        <v>217</v>
      </c>
      <c r="O24" s="12">
        <f>2*8282.79</f>
        <v>16565.580000000002</v>
      </c>
      <c r="P24" s="11" t="s">
        <v>217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4" t="s">
        <v>218</v>
      </c>
      <c r="AE24" s="5">
        <v>45657</v>
      </c>
      <c r="AF24" s="13" t="s">
        <v>219</v>
      </c>
    </row>
    <row r="25" spans="1:32">
      <c r="A25" s="4">
        <v>2024</v>
      </c>
      <c r="B25" s="5">
        <v>45566</v>
      </c>
      <c r="C25" s="5">
        <v>45657</v>
      </c>
      <c r="D25" s="6" t="s">
        <v>81</v>
      </c>
      <c r="E25" s="7">
        <v>4</v>
      </c>
      <c r="F25" s="8" t="s">
        <v>258</v>
      </c>
      <c r="G25" s="4" t="s">
        <v>259</v>
      </c>
      <c r="H25" s="8" t="s">
        <v>236</v>
      </c>
      <c r="I25" s="9" t="s">
        <v>286</v>
      </c>
      <c r="J25" s="9" t="s">
        <v>239</v>
      </c>
      <c r="K25" s="9" t="s">
        <v>239</v>
      </c>
      <c r="L25" s="10" t="s">
        <v>91</v>
      </c>
      <c r="M25" s="10">
        <f>2*9610.75</f>
        <v>19221.5</v>
      </c>
      <c r="N25" s="11" t="s">
        <v>217</v>
      </c>
      <c r="O25" s="38">
        <f>2*8129.19</f>
        <v>16258.38</v>
      </c>
      <c r="P25" s="11" t="s">
        <v>217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4" t="s">
        <v>218</v>
      </c>
      <c r="AE25" s="5">
        <v>45657</v>
      </c>
      <c r="AF25" s="13" t="s">
        <v>287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4" sqref="A4:F21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 s="3">
        <v>1</v>
      </c>
      <c r="B4" s="3" t="s">
        <v>305</v>
      </c>
      <c r="C4" s="3">
        <v>0</v>
      </c>
      <c r="D4" s="3">
        <v>0</v>
      </c>
      <c r="E4" s="3" t="s">
        <v>217</v>
      </c>
      <c r="F4" s="3" t="s">
        <v>292</v>
      </c>
    </row>
    <row r="5" spans="1:6">
      <c r="A5" s="3">
        <v>2</v>
      </c>
      <c r="B5" s="3" t="s">
        <v>305</v>
      </c>
      <c r="C5" s="3">
        <v>0</v>
      </c>
      <c r="D5" s="3">
        <v>0</v>
      </c>
      <c r="E5" s="3" t="s">
        <v>217</v>
      </c>
      <c r="F5" s="3" t="s">
        <v>292</v>
      </c>
    </row>
    <row r="6" spans="1:6">
      <c r="A6" s="3">
        <v>3</v>
      </c>
      <c r="B6" s="3" t="s">
        <v>305</v>
      </c>
      <c r="C6" s="3">
        <v>0</v>
      </c>
      <c r="D6" s="3">
        <v>0</v>
      </c>
      <c r="E6" s="3" t="s">
        <v>217</v>
      </c>
      <c r="F6" s="3" t="s">
        <v>292</v>
      </c>
    </row>
    <row r="7" spans="1:6">
      <c r="A7" s="3">
        <v>4</v>
      </c>
      <c r="B7" s="3" t="s">
        <v>305</v>
      </c>
      <c r="C7" s="3">
        <v>0</v>
      </c>
      <c r="D7" s="3">
        <v>0</v>
      </c>
      <c r="E7" s="3" t="s">
        <v>217</v>
      </c>
      <c r="F7" s="3" t="s">
        <v>292</v>
      </c>
    </row>
    <row r="8" spans="1:6">
      <c r="A8" s="3">
        <v>5</v>
      </c>
      <c r="B8" s="3" t="s">
        <v>305</v>
      </c>
      <c r="C8" s="3">
        <v>0</v>
      </c>
      <c r="D8" s="3">
        <v>0</v>
      </c>
      <c r="E8" s="3" t="s">
        <v>217</v>
      </c>
      <c r="F8" s="3" t="s">
        <v>292</v>
      </c>
    </row>
    <row r="9" spans="1:6">
      <c r="A9" s="3">
        <v>6</v>
      </c>
      <c r="B9" s="3" t="s">
        <v>305</v>
      </c>
      <c r="C9" s="3">
        <v>0</v>
      </c>
      <c r="D9" s="3">
        <v>0</v>
      </c>
      <c r="E9" s="3" t="s">
        <v>217</v>
      </c>
      <c r="F9" s="3" t="s">
        <v>292</v>
      </c>
    </row>
    <row r="10" spans="1:6">
      <c r="A10" s="3">
        <v>7</v>
      </c>
      <c r="B10" s="3" t="s">
        <v>305</v>
      </c>
      <c r="C10" s="3">
        <v>0</v>
      </c>
      <c r="D10" s="3">
        <v>0</v>
      </c>
      <c r="E10" s="3" t="s">
        <v>217</v>
      </c>
      <c r="F10" s="3" t="s">
        <v>292</v>
      </c>
    </row>
    <row r="11" spans="1:6">
      <c r="A11" s="3">
        <v>8</v>
      </c>
      <c r="B11" s="3" t="s">
        <v>305</v>
      </c>
      <c r="C11" s="3">
        <v>0</v>
      </c>
      <c r="D11" s="3">
        <v>0</v>
      </c>
      <c r="E11" s="3" t="s">
        <v>217</v>
      </c>
      <c r="F11" s="3" t="s">
        <v>292</v>
      </c>
    </row>
    <row r="12" spans="1:6">
      <c r="A12" s="3">
        <v>9</v>
      </c>
      <c r="B12" s="3" t="s">
        <v>305</v>
      </c>
      <c r="C12" s="3">
        <v>0</v>
      </c>
      <c r="D12" s="3">
        <v>0</v>
      </c>
      <c r="E12" s="3" t="s">
        <v>217</v>
      </c>
      <c r="F12" s="3" t="s">
        <v>292</v>
      </c>
    </row>
    <row r="13" spans="1:6">
      <c r="A13" s="3">
        <v>10</v>
      </c>
      <c r="B13" s="3" t="s">
        <v>305</v>
      </c>
      <c r="C13" s="3">
        <v>0</v>
      </c>
      <c r="D13" s="3">
        <v>0</v>
      </c>
      <c r="E13" s="3" t="s">
        <v>217</v>
      </c>
      <c r="F13" s="3" t="s">
        <v>292</v>
      </c>
    </row>
    <row r="14" spans="1:6">
      <c r="A14" s="3">
        <v>11</v>
      </c>
      <c r="B14" s="3" t="s">
        <v>305</v>
      </c>
      <c r="C14" s="3">
        <v>0</v>
      </c>
      <c r="D14" s="3">
        <v>0</v>
      </c>
      <c r="E14" s="3" t="s">
        <v>217</v>
      </c>
      <c r="F14" s="3" t="s">
        <v>292</v>
      </c>
    </row>
    <row r="15" spans="1:6">
      <c r="A15" s="3">
        <v>12</v>
      </c>
      <c r="B15" s="3" t="s">
        <v>305</v>
      </c>
      <c r="C15" s="3">
        <v>0</v>
      </c>
      <c r="D15" s="3">
        <v>0</v>
      </c>
      <c r="E15" s="3" t="s">
        <v>217</v>
      </c>
      <c r="F15" s="3" t="s">
        <v>292</v>
      </c>
    </row>
    <row r="16" spans="1:6">
      <c r="A16" s="3">
        <v>13</v>
      </c>
      <c r="B16" s="3" t="s">
        <v>305</v>
      </c>
      <c r="C16" s="3">
        <v>0</v>
      </c>
      <c r="D16" s="3">
        <v>0</v>
      </c>
      <c r="E16" s="3" t="s">
        <v>217</v>
      </c>
      <c r="F16" s="3" t="s">
        <v>292</v>
      </c>
    </row>
    <row r="17" spans="1:6">
      <c r="A17" s="3">
        <v>14</v>
      </c>
      <c r="B17" s="3" t="s">
        <v>305</v>
      </c>
      <c r="C17" s="3">
        <v>0</v>
      </c>
      <c r="D17" s="3">
        <v>0</v>
      </c>
      <c r="E17" s="3" t="s">
        <v>217</v>
      </c>
      <c r="F17" s="3" t="s">
        <v>292</v>
      </c>
    </row>
    <row r="18" spans="1:6">
      <c r="A18" s="3">
        <v>15</v>
      </c>
      <c r="B18" s="3" t="s">
        <v>305</v>
      </c>
      <c r="C18" s="3">
        <v>0</v>
      </c>
      <c r="D18" s="3">
        <v>0</v>
      </c>
      <c r="E18" s="3" t="s">
        <v>217</v>
      </c>
      <c r="F18" s="3" t="s">
        <v>292</v>
      </c>
    </row>
    <row r="19" spans="1:6">
      <c r="A19" s="3">
        <v>16</v>
      </c>
      <c r="B19" s="3" t="s">
        <v>305</v>
      </c>
      <c r="C19" s="3">
        <v>0</v>
      </c>
      <c r="D19" s="3">
        <v>0</v>
      </c>
      <c r="E19" s="3" t="s">
        <v>217</v>
      </c>
      <c r="F19" s="3" t="s">
        <v>292</v>
      </c>
    </row>
    <row r="20" spans="1:6">
      <c r="A20" s="3">
        <v>17</v>
      </c>
      <c r="B20" s="3" t="s">
        <v>305</v>
      </c>
      <c r="C20" s="3">
        <v>0</v>
      </c>
      <c r="D20" s="3">
        <v>0</v>
      </c>
      <c r="E20" s="3" t="s">
        <v>217</v>
      </c>
      <c r="F20" s="3" t="s">
        <v>292</v>
      </c>
    </row>
    <row r="21" spans="1:6">
      <c r="A21" s="3">
        <v>18</v>
      </c>
      <c r="B21" s="3" t="s">
        <v>305</v>
      </c>
      <c r="C21" s="3">
        <v>0</v>
      </c>
      <c r="D21" s="3">
        <v>0</v>
      </c>
      <c r="E21" s="3" t="s">
        <v>217</v>
      </c>
      <c r="F21" s="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 s="3">
        <v>1</v>
      </c>
      <c r="B4" s="3" t="s">
        <v>304</v>
      </c>
      <c r="C4" s="3">
        <v>0</v>
      </c>
      <c r="D4" s="3">
        <v>0</v>
      </c>
      <c r="E4" s="3" t="s">
        <v>217</v>
      </c>
      <c r="F4" s="3" t="s">
        <v>292</v>
      </c>
    </row>
    <row r="5" spans="1:6">
      <c r="A5" s="3">
        <v>2</v>
      </c>
      <c r="B5" s="3" t="s">
        <v>304</v>
      </c>
      <c r="C5" s="3">
        <v>0</v>
      </c>
      <c r="D5" s="3">
        <v>0</v>
      </c>
      <c r="E5" s="3" t="s">
        <v>217</v>
      </c>
      <c r="F5" s="3" t="s">
        <v>292</v>
      </c>
    </row>
    <row r="6" spans="1:6">
      <c r="A6" s="3">
        <v>3</v>
      </c>
      <c r="B6" s="3" t="s">
        <v>304</v>
      </c>
      <c r="C6" s="3">
        <v>0</v>
      </c>
      <c r="D6" s="3">
        <v>0</v>
      </c>
      <c r="E6" s="3" t="s">
        <v>217</v>
      </c>
      <c r="F6" s="3" t="s">
        <v>292</v>
      </c>
    </row>
    <row r="7" spans="1:6">
      <c r="A7" s="3">
        <v>4</v>
      </c>
      <c r="B7" s="3" t="s">
        <v>304</v>
      </c>
      <c r="C7" s="3">
        <v>0</v>
      </c>
      <c r="D7" s="3">
        <v>0</v>
      </c>
      <c r="E7" s="3" t="s">
        <v>217</v>
      </c>
      <c r="F7" s="3" t="s">
        <v>292</v>
      </c>
    </row>
    <row r="8" spans="1:6">
      <c r="A8" s="3">
        <v>5</v>
      </c>
      <c r="B8" s="3" t="s">
        <v>304</v>
      </c>
      <c r="C8" s="3">
        <v>0</v>
      </c>
      <c r="D8" s="3">
        <v>0</v>
      </c>
      <c r="E8" s="3" t="s">
        <v>217</v>
      </c>
      <c r="F8" s="3" t="s">
        <v>292</v>
      </c>
    </row>
    <row r="9" spans="1:6">
      <c r="A9" s="3">
        <v>6</v>
      </c>
      <c r="B9" s="3" t="s">
        <v>304</v>
      </c>
      <c r="C9" s="3">
        <v>0</v>
      </c>
      <c r="D9" s="3">
        <v>0</v>
      </c>
      <c r="E9" s="3" t="s">
        <v>217</v>
      </c>
      <c r="F9" s="3" t="s">
        <v>292</v>
      </c>
    </row>
    <row r="10" spans="1:6">
      <c r="A10" s="3">
        <v>7</v>
      </c>
      <c r="B10" s="3" t="s">
        <v>304</v>
      </c>
      <c r="C10" s="3">
        <v>0</v>
      </c>
      <c r="D10" s="3">
        <v>0</v>
      </c>
      <c r="E10" s="3" t="s">
        <v>217</v>
      </c>
      <c r="F10" s="3" t="s">
        <v>292</v>
      </c>
    </row>
    <row r="11" spans="1:6">
      <c r="A11" s="3">
        <v>8</v>
      </c>
      <c r="B11" s="3" t="s">
        <v>304</v>
      </c>
      <c r="C11" s="3">
        <v>0</v>
      </c>
      <c r="D11" s="3">
        <v>0</v>
      </c>
      <c r="E11" s="3" t="s">
        <v>217</v>
      </c>
      <c r="F11" s="3" t="s">
        <v>292</v>
      </c>
    </row>
    <row r="12" spans="1:6">
      <c r="A12" s="3">
        <v>9</v>
      </c>
      <c r="B12" s="3" t="s">
        <v>304</v>
      </c>
      <c r="C12" s="3">
        <v>0</v>
      </c>
      <c r="D12" s="3">
        <v>0</v>
      </c>
      <c r="E12" s="3" t="s">
        <v>217</v>
      </c>
      <c r="F12" s="3" t="s">
        <v>292</v>
      </c>
    </row>
    <row r="13" spans="1:6">
      <c r="A13" s="3">
        <v>10</v>
      </c>
      <c r="B13" s="3" t="s">
        <v>304</v>
      </c>
      <c r="C13" s="3">
        <v>0</v>
      </c>
      <c r="D13" s="3">
        <v>0</v>
      </c>
      <c r="E13" s="3" t="s">
        <v>217</v>
      </c>
      <c r="F13" s="3" t="s">
        <v>292</v>
      </c>
    </row>
    <row r="14" spans="1:6">
      <c r="A14" s="3">
        <v>11</v>
      </c>
      <c r="B14" s="3" t="s">
        <v>304</v>
      </c>
      <c r="C14" s="3">
        <v>0</v>
      </c>
      <c r="D14" s="3">
        <v>0</v>
      </c>
      <c r="E14" s="3" t="s">
        <v>217</v>
      </c>
      <c r="F14" s="3" t="s">
        <v>292</v>
      </c>
    </row>
    <row r="15" spans="1:6">
      <c r="A15" s="3">
        <v>12</v>
      </c>
      <c r="B15" s="3" t="s">
        <v>304</v>
      </c>
      <c r="C15" s="3">
        <v>0</v>
      </c>
      <c r="D15" s="3">
        <v>0</v>
      </c>
      <c r="E15" s="3" t="s">
        <v>217</v>
      </c>
      <c r="F15" s="3" t="s">
        <v>292</v>
      </c>
    </row>
    <row r="16" spans="1:6">
      <c r="A16" s="3">
        <v>13</v>
      </c>
      <c r="B16" s="3" t="s">
        <v>304</v>
      </c>
      <c r="C16" s="3">
        <v>0</v>
      </c>
      <c r="D16" s="3">
        <v>0</v>
      </c>
      <c r="E16" s="3" t="s">
        <v>217</v>
      </c>
      <c r="F16" s="3" t="s">
        <v>292</v>
      </c>
    </row>
    <row r="17" spans="1:6">
      <c r="A17" s="3">
        <v>14</v>
      </c>
      <c r="B17" s="3" t="s">
        <v>304</v>
      </c>
      <c r="C17" s="3">
        <v>0</v>
      </c>
      <c r="D17" s="3">
        <v>0</v>
      </c>
      <c r="E17" s="3" t="s">
        <v>217</v>
      </c>
      <c r="F17" s="3" t="s">
        <v>292</v>
      </c>
    </row>
    <row r="18" spans="1:6">
      <c r="A18" s="3">
        <v>15</v>
      </c>
      <c r="B18" s="3" t="s">
        <v>304</v>
      </c>
      <c r="C18" s="3">
        <v>0</v>
      </c>
      <c r="D18" s="3">
        <v>0</v>
      </c>
      <c r="E18" s="3" t="s">
        <v>217</v>
      </c>
      <c r="F18" s="3" t="s">
        <v>292</v>
      </c>
    </row>
    <row r="19" spans="1:6">
      <c r="A19" s="3">
        <v>16</v>
      </c>
      <c r="B19" s="3" t="s">
        <v>304</v>
      </c>
      <c r="C19" s="3">
        <v>0</v>
      </c>
      <c r="D19" s="3">
        <v>0</v>
      </c>
      <c r="E19" s="3" t="s">
        <v>217</v>
      </c>
      <c r="F19" s="3" t="s">
        <v>292</v>
      </c>
    </row>
    <row r="20" spans="1:6">
      <c r="A20" s="3">
        <v>17</v>
      </c>
      <c r="B20" s="3" t="s">
        <v>304</v>
      </c>
      <c r="C20" s="3">
        <v>0</v>
      </c>
      <c r="D20" s="3">
        <v>0</v>
      </c>
      <c r="E20" s="3" t="s">
        <v>217</v>
      </c>
      <c r="F20" s="3" t="s">
        <v>292</v>
      </c>
    </row>
    <row r="21" spans="1:6">
      <c r="A21" s="3">
        <v>18</v>
      </c>
      <c r="B21" s="3" t="s">
        <v>304</v>
      </c>
      <c r="C21" s="3">
        <v>0</v>
      </c>
      <c r="D21" s="3">
        <v>0</v>
      </c>
      <c r="E21" s="3" t="s">
        <v>217</v>
      </c>
      <c r="F21" s="3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4" sqref="A4:F21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9">
        <v>1</v>
      </c>
      <c r="B4" s="42" t="s">
        <v>303</v>
      </c>
      <c r="C4" s="43">
        <v>0</v>
      </c>
      <c r="D4" s="43">
        <v>0</v>
      </c>
      <c r="E4" s="42" t="s">
        <v>217</v>
      </c>
      <c r="F4" s="42" t="s">
        <v>296</v>
      </c>
    </row>
    <row r="5" spans="1:6">
      <c r="A5" s="9">
        <v>2</v>
      </c>
      <c r="B5" s="42" t="s">
        <v>303</v>
      </c>
      <c r="C5" s="44">
        <v>0</v>
      </c>
      <c r="D5" s="43">
        <v>0</v>
      </c>
      <c r="E5" s="42" t="s">
        <v>217</v>
      </c>
      <c r="F5" s="42" t="s">
        <v>296</v>
      </c>
    </row>
    <row r="6" spans="1:6">
      <c r="A6" s="9">
        <v>3</v>
      </c>
      <c r="B6" s="42" t="s">
        <v>303</v>
      </c>
      <c r="C6" s="43">
        <v>0</v>
      </c>
      <c r="D6" s="43">
        <f t="shared" ref="D6:D21" si="0">C6</f>
        <v>0</v>
      </c>
      <c r="E6" s="42" t="s">
        <v>217</v>
      </c>
      <c r="F6" s="42" t="s">
        <v>296</v>
      </c>
    </row>
    <row r="7" spans="1:6">
      <c r="A7" s="9">
        <v>4</v>
      </c>
      <c r="B7" s="42" t="s">
        <v>303</v>
      </c>
      <c r="C7" s="43">
        <v>0</v>
      </c>
      <c r="D7" s="43">
        <f t="shared" si="0"/>
        <v>0</v>
      </c>
      <c r="E7" s="42" t="s">
        <v>217</v>
      </c>
      <c r="F7" s="42" t="s">
        <v>296</v>
      </c>
    </row>
    <row r="8" spans="1:6">
      <c r="A8" s="9">
        <v>5</v>
      </c>
      <c r="B8" s="42" t="s">
        <v>303</v>
      </c>
      <c r="C8" s="43">
        <v>0</v>
      </c>
      <c r="D8" s="43">
        <f t="shared" si="0"/>
        <v>0</v>
      </c>
      <c r="E8" s="42" t="s">
        <v>217</v>
      </c>
      <c r="F8" s="42" t="s">
        <v>296</v>
      </c>
    </row>
    <row r="9" spans="1:6">
      <c r="A9" s="9">
        <v>6</v>
      </c>
      <c r="B9" s="42" t="s">
        <v>303</v>
      </c>
      <c r="C9" s="43">
        <v>0</v>
      </c>
      <c r="D9" s="43">
        <f t="shared" si="0"/>
        <v>0</v>
      </c>
      <c r="E9" s="42" t="s">
        <v>217</v>
      </c>
      <c r="F9" s="42" t="s">
        <v>296</v>
      </c>
    </row>
    <row r="10" spans="1:6">
      <c r="A10" s="9">
        <v>7</v>
      </c>
      <c r="B10" s="42" t="s">
        <v>303</v>
      </c>
      <c r="C10" s="43">
        <v>0</v>
      </c>
      <c r="D10" s="43">
        <f t="shared" si="0"/>
        <v>0</v>
      </c>
      <c r="E10" s="42" t="s">
        <v>217</v>
      </c>
      <c r="F10" s="42" t="s">
        <v>296</v>
      </c>
    </row>
    <row r="11" spans="1:6">
      <c r="A11" s="9">
        <v>8</v>
      </c>
      <c r="B11" s="42" t="s">
        <v>303</v>
      </c>
      <c r="C11" s="43">
        <v>0</v>
      </c>
      <c r="D11" s="43">
        <f t="shared" si="0"/>
        <v>0</v>
      </c>
      <c r="E11" s="42" t="s">
        <v>217</v>
      </c>
      <c r="F11" s="42" t="s">
        <v>296</v>
      </c>
    </row>
    <row r="12" spans="1:6">
      <c r="A12" s="9">
        <v>9</v>
      </c>
      <c r="B12" s="42" t="s">
        <v>303</v>
      </c>
      <c r="C12" s="43">
        <v>0</v>
      </c>
      <c r="D12" s="43">
        <f t="shared" si="0"/>
        <v>0</v>
      </c>
      <c r="E12" s="42" t="s">
        <v>217</v>
      </c>
      <c r="F12" s="42" t="s">
        <v>296</v>
      </c>
    </row>
    <row r="13" spans="1:6">
      <c r="A13" s="9">
        <v>10</v>
      </c>
      <c r="B13" s="42" t="s">
        <v>303</v>
      </c>
      <c r="C13" s="43">
        <v>0</v>
      </c>
      <c r="D13" s="43">
        <f t="shared" si="0"/>
        <v>0</v>
      </c>
      <c r="E13" s="42" t="s">
        <v>217</v>
      </c>
      <c r="F13" s="42" t="s">
        <v>296</v>
      </c>
    </row>
    <row r="14" spans="1:6">
      <c r="A14" s="9">
        <v>11</v>
      </c>
      <c r="B14" s="42" t="s">
        <v>303</v>
      </c>
      <c r="C14" s="43">
        <v>0</v>
      </c>
      <c r="D14" s="43">
        <f t="shared" si="0"/>
        <v>0</v>
      </c>
      <c r="E14" s="42" t="s">
        <v>217</v>
      </c>
      <c r="F14" s="42" t="s">
        <v>296</v>
      </c>
    </row>
    <row r="15" spans="1:6">
      <c r="A15" s="9">
        <v>12</v>
      </c>
      <c r="B15" s="42" t="s">
        <v>303</v>
      </c>
      <c r="C15" s="43">
        <v>0</v>
      </c>
      <c r="D15" s="43">
        <v>0</v>
      </c>
      <c r="E15" s="42" t="s">
        <v>217</v>
      </c>
      <c r="F15" s="42" t="s">
        <v>296</v>
      </c>
    </row>
    <row r="16" spans="1:6">
      <c r="A16" s="9">
        <v>13</v>
      </c>
      <c r="B16" s="42" t="s">
        <v>303</v>
      </c>
      <c r="C16" s="43">
        <v>0</v>
      </c>
      <c r="D16" s="43">
        <f t="shared" si="0"/>
        <v>0</v>
      </c>
      <c r="E16" s="42" t="s">
        <v>217</v>
      </c>
      <c r="F16" s="42" t="s">
        <v>296</v>
      </c>
    </row>
    <row r="17" spans="1:6">
      <c r="A17" s="9">
        <v>14</v>
      </c>
      <c r="B17" s="42" t="s">
        <v>303</v>
      </c>
      <c r="C17" s="43">
        <v>0</v>
      </c>
      <c r="D17" s="43">
        <f t="shared" si="0"/>
        <v>0</v>
      </c>
      <c r="E17" s="42" t="s">
        <v>217</v>
      </c>
      <c r="F17" s="42" t="s">
        <v>296</v>
      </c>
    </row>
    <row r="18" spans="1:6">
      <c r="A18" s="9">
        <v>15</v>
      </c>
      <c r="B18" s="42" t="s">
        <v>303</v>
      </c>
      <c r="C18" s="43">
        <v>0</v>
      </c>
      <c r="D18" s="43">
        <f t="shared" si="0"/>
        <v>0</v>
      </c>
      <c r="E18" s="42" t="s">
        <v>217</v>
      </c>
      <c r="F18" s="42" t="s">
        <v>296</v>
      </c>
    </row>
    <row r="19" spans="1:6">
      <c r="A19" s="9">
        <v>16</v>
      </c>
      <c r="B19" s="42" t="s">
        <v>303</v>
      </c>
      <c r="C19" s="43">
        <v>0</v>
      </c>
      <c r="D19" s="43">
        <f t="shared" si="0"/>
        <v>0</v>
      </c>
      <c r="E19" s="42" t="s">
        <v>217</v>
      </c>
      <c r="F19" s="42" t="s">
        <v>296</v>
      </c>
    </row>
    <row r="20" spans="1:6">
      <c r="A20" s="9">
        <v>17</v>
      </c>
      <c r="B20" s="42" t="s">
        <v>303</v>
      </c>
      <c r="C20" s="43">
        <v>0</v>
      </c>
      <c r="D20" s="43">
        <f t="shared" si="0"/>
        <v>0</v>
      </c>
      <c r="E20" s="42" t="s">
        <v>217</v>
      </c>
      <c r="F20" s="42" t="s">
        <v>296</v>
      </c>
    </row>
    <row r="21" spans="1:6">
      <c r="A21" s="9">
        <v>18</v>
      </c>
      <c r="B21" s="42" t="s">
        <v>303</v>
      </c>
      <c r="C21" s="43">
        <v>0</v>
      </c>
      <c r="D21" s="43">
        <f t="shared" si="0"/>
        <v>0</v>
      </c>
      <c r="E21" s="42" t="s">
        <v>217</v>
      </c>
      <c r="F21" s="42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4" sqref="A4:F21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 s="11">
        <v>1</v>
      </c>
      <c r="B4" s="3" t="s">
        <v>301</v>
      </c>
      <c r="C4" s="41">
        <v>0</v>
      </c>
      <c r="D4" s="41">
        <v>0</v>
      </c>
      <c r="E4" s="16" t="s">
        <v>300</v>
      </c>
      <c r="F4" s="42" t="s">
        <v>296</v>
      </c>
    </row>
    <row r="5" spans="1:6">
      <c r="A5" s="4">
        <v>2</v>
      </c>
      <c r="B5" s="3" t="s">
        <v>302</v>
      </c>
      <c r="C5" s="41">
        <v>85.17</v>
      </c>
      <c r="D5" s="41">
        <v>85.17</v>
      </c>
      <c r="E5" s="16" t="s">
        <v>300</v>
      </c>
      <c r="F5" s="42" t="s">
        <v>296</v>
      </c>
    </row>
    <row r="6" spans="1:6">
      <c r="A6" s="4">
        <v>3</v>
      </c>
      <c r="B6" s="3" t="s">
        <v>302</v>
      </c>
      <c r="C6" s="41">
        <v>28.03</v>
      </c>
      <c r="D6" s="41">
        <v>28.03</v>
      </c>
      <c r="E6" s="16" t="s">
        <v>300</v>
      </c>
      <c r="F6" s="42" t="s">
        <v>296</v>
      </c>
    </row>
    <row r="7" spans="1:6">
      <c r="A7" s="11">
        <v>4</v>
      </c>
      <c r="B7" s="3" t="s">
        <v>301</v>
      </c>
      <c r="C7" s="41">
        <v>0</v>
      </c>
      <c r="D7" s="41">
        <v>0</v>
      </c>
      <c r="E7" s="16" t="s">
        <v>300</v>
      </c>
      <c r="F7" s="42" t="s">
        <v>296</v>
      </c>
    </row>
    <row r="8" spans="1:6">
      <c r="A8" s="11">
        <v>5</v>
      </c>
      <c r="B8" s="3" t="s">
        <v>302</v>
      </c>
      <c r="C8" s="41">
        <v>113.2</v>
      </c>
      <c r="D8" s="41">
        <v>113.2</v>
      </c>
      <c r="E8" s="16" t="s">
        <v>300</v>
      </c>
      <c r="F8" s="42" t="s">
        <v>296</v>
      </c>
    </row>
    <row r="9" spans="1:6">
      <c r="A9" s="4">
        <v>6</v>
      </c>
      <c r="B9" s="3" t="s">
        <v>302</v>
      </c>
      <c r="C9" s="41">
        <v>47.89</v>
      </c>
      <c r="D9" s="41">
        <v>47.89</v>
      </c>
      <c r="E9" s="16" t="s">
        <v>300</v>
      </c>
      <c r="F9" s="42" t="s">
        <v>296</v>
      </c>
    </row>
    <row r="10" spans="1:6">
      <c r="A10" s="4">
        <v>7</v>
      </c>
      <c r="B10" s="3" t="s">
        <v>302</v>
      </c>
      <c r="C10" s="41">
        <v>61.6</v>
      </c>
      <c r="D10" s="41">
        <v>61.6</v>
      </c>
      <c r="E10" s="16" t="s">
        <v>300</v>
      </c>
      <c r="F10" s="42" t="s">
        <v>296</v>
      </c>
    </row>
    <row r="11" spans="1:6">
      <c r="A11" s="11">
        <v>8</v>
      </c>
      <c r="B11" s="3" t="s">
        <v>302</v>
      </c>
      <c r="C11" s="41">
        <v>37.68</v>
      </c>
      <c r="D11" s="41">
        <v>37.68</v>
      </c>
      <c r="E11" s="16" t="s">
        <v>300</v>
      </c>
      <c r="F11" s="42" t="s">
        <v>296</v>
      </c>
    </row>
    <row r="12" spans="1:6">
      <c r="A12" s="11">
        <v>9</v>
      </c>
      <c r="B12" s="3" t="s">
        <v>302</v>
      </c>
      <c r="C12" s="41">
        <v>51.89</v>
      </c>
      <c r="D12" s="41">
        <v>51.89</v>
      </c>
      <c r="E12" s="16" t="s">
        <v>300</v>
      </c>
      <c r="F12" s="42" t="s">
        <v>296</v>
      </c>
    </row>
    <row r="13" spans="1:6">
      <c r="A13" s="4">
        <v>10</v>
      </c>
      <c r="B13" s="3" t="s">
        <v>302</v>
      </c>
      <c r="C13" s="41">
        <v>51.89</v>
      </c>
      <c r="D13" s="41">
        <v>51.89</v>
      </c>
      <c r="E13" s="16" t="s">
        <v>300</v>
      </c>
      <c r="F13" s="42" t="s">
        <v>296</v>
      </c>
    </row>
    <row r="14" spans="1:6">
      <c r="A14" s="4">
        <v>11</v>
      </c>
      <c r="B14" s="3" t="s">
        <v>302</v>
      </c>
      <c r="C14" s="41">
        <v>67.89</v>
      </c>
      <c r="D14" s="41">
        <v>67.89</v>
      </c>
      <c r="E14" s="16" t="s">
        <v>300</v>
      </c>
      <c r="F14" s="42" t="s">
        <v>296</v>
      </c>
    </row>
    <row r="15" spans="1:6">
      <c r="A15" s="11">
        <v>12</v>
      </c>
      <c r="B15" s="3" t="s">
        <v>302</v>
      </c>
      <c r="C15" s="41">
        <v>37.18</v>
      </c>
      <c r="D15" s="41">
        <v>37.18</v>
      </c>
      <c r="E15" s="16" t="s">
        <v>300</v>
      </c>
      <c r="F15" s="42" t="s">
        <v>296</v>
      </c>
    </row>
    <row r="16" spans="1:6">
      <c r="A16" s="11">
        <v>13</v>
      </c>
      <c r="B16" s="3" t="s">
        <v>301</v>
      </c>
      <c r="C16" s="41">
        <v>0</v>
      </c>
      <c r="D16" s="41">
        <v>0</v>
      </c>
      <c r="E16" s="16" t="s">
        <v>300</v>
      </c>
      <c r="F16" s="42" t="s">
        <v>296</v>
      </c>
    </row>
    <row r="17" spans="1:6">
      <c r="A17" s="4">
        <v>14</v>
      </c>
      <c r="B17" s="3" t="s">
        <v>302</v>
      </c>
      <c r="C17" s="41">
        <v>43.44</v>
      </c>
      <c r="D17" s="41">
        <v>43.44</v>
      </c>
      <c r="E17" s="16" t="s">
        <v>300</v>
      </c>
      <c r="F17" s="42" t="s">
        <v>296</v>
      </c>
    </row>
    <row r="18" spans="1:6">
      <c r="A18" s="4">
        <v>15</v>
      </c>
      <c r="B18" s="3" t="s">
        <v>302</v>
      </c>
      <c r="C18" s="41">
        <v>31.19</v>
      </c>
      <c r="D18" s="41">
        <v>31.19</v>
      </c>
      <c r="E18" s="16" t="s">
        <v>300</v>
      </c>
      <c r="F18" s="42" t="s">
        <v>296</v>
      </c>
    </row>
    <row r="19" spans="1:6">
      <c r="A19" s="11">
        <v>16</v>
      </c>
      <c r="B19" s="3" t="s">
        <v>302</v>
      </c>
      <c r="C19" s="41">
        <v>59.86</v>
      </c>
      <c r="D19" s="41">
        <v>59.86</v>
      </c>
      <c r="E19" s="16" t="s">
        <v>300</v>
      </c>
      <c r="F19" s="42" t="s">
        <v>296</v>
      </c>
    </row>
    <row r="20" spans="1:6">
      <c r="A20" s="11">
        <v>17</v>
      </c>
      <c r="B20" s="3" t="s">
        <v>302</v>
      </c>
      <c r="C20" s="41">
        <v>37.18</v>
      </c>
      <c r="D20" s="41">
        <v>37.18</v>
      </c>
      <c r="E20" s="16" t="s">
        <v>300</v>
      </c>
      <c r="F20" s="42" t="s">
        <v>296</v>
      </c>
    </row>
    <row r="21" spans="1:6">
      <c r="A21" s="4">
        <v>18</v>
      </c>
      <c r="B21" s="3" t="s">
        <v>302</v>
      </c>
      <c r="C21" s="41">
        <v>49.94</v>
      </c>
      <c r="D21" s="41">
        <v>49.94</v>
      </c>
      <c r="E21" s="16" t="s">
        <v>300</v>
      </c>
      <c r="F21" s="42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4" sqref="A4:E21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 s="40">
        <v>1</v>
      </c>
      <c r="B4" s="3" t="s">
        <v>299</v>
      </c>
      <c r="C4" s="10">
        <v>0</v>
      </c>
      <c r="D4" s="10">
        <v>0</v>
      </c>
      <c r="E4" s="16" t="s">
        <v>300</v>
      </c>
    </row>
    <row r="5" spans="1:6">
      <c r="A5" s="40">
        <v>2</v>
      </c>
      <c r="B5" s="3" t="s">
        <v>299</v>
      </c>
      <c r="C5" s="10">
        <v>0</v>
      </c>
      <c r="D5" s="10">
        <f t="shared" ref="D5" si="0">C5</f>
        <v>0</v>
      </c>
      <c r="E5" s="16" t="s">
        <v>300</v>
      </c>
    </row>
    <row r="6" spans="1:6">
      <c r="A6" s="40">
        <v>3</v>
      </c>
      <c r="B6" s="3" t="s">
        <v>299</v>
      </c>
      <c r="C6" s="10">
        <v>0</v>
      </c>
      <c r="D6" s="10">
        <v>0</v>
      </c>
      <c r="E6" s="16" t="s">
        <v>300</v>
      </c>
    </row>
    <row r="7" spans="1:6">
      <c r="A7" s="40">
        <v>4</v>
      </c>
      <c r="B7" s="3" t="s">
        <v>299</v>
      </c>
      <c r="C7" s="10">
        <v>0</v>
      </c>
      <c r="D7" s="10">
        <f t="shared" ref="D7" si="1">C7</f>
        <v>0</v>
      </c>
      <c r="E7" s="16" t="s">
        <v>300</v>
      </c>
    </row>
    <row r="8" spans="1:6">
      <c r="A8" s="40">
        <v>5</v>
      </c>
      <c r="B8" s="3" t="s">
        <v>299</v>
      </c>
      <c r="C8" s="10">
        <v>0</v>
      </c>
      <c r="D8" s="10">
        <v>0</v>
      </c>
      <c r="E8" s="16" t="s">
        <v>300</v>
      </c>
    </row>
    <row r="9" spans="1:6">
      <c r="A9" s="40">
        <v>6</v>
      </c>
      <c r="B9" s="3" t="s">
        <v>299</v>
      </c>
      <c r="C9" s="10">
        <v>0</v>
      </c>
      <c r="D9" s="10">
        <f t="shared" ref="D9" si="2">C9</f>
        <v>0</v>
      </c>
      <c r="E9" s="16" t="s">
        <v>300</v>
      </c>
    </row>
    <row r="10" spans="1:6">
      <c r="A10" s="40">
        <v>7</v>
      </c>
      <c r="B10" s="3" t="s">
        <v>299</v>
      </c>
      <c r="C10" s="10">
        <v>0</v>
      </c>
      <c r="D10" s="10">
        <v>0</v>
      </c>
      <c r="E10" s="16" t="s">
        <v>300</v>
      </c>
    </row>
    <row r="11" spans="1:6">
      <c r="A11" s="40">
        <v>8</v>
      </c>
      <c r="B11" s="3" t="s">
        <v>299</v>
      </c>
      <c r="C11" s="10">
        <v>0</v>
      </c>
      <c r="D11" s="10">
        <f t="shared" ref="D11" si="3">C11</f>
        <v>0</v>
      </c>
      <c r="E11" s="16" t="s">
        <v>300</v>
      </c>
    </row>
    <row r="12" spans="1:6">
      <c r="A12" s="40">
        <v>9</v>
      </c>
      <c r="B12" s="3" t="s">
        <v>299</v>
      </c>
      <c r="C12" s="10">
        <v>0</v>
      </c>
      <c r="D12" s="10">
        <v>0</v>
      </c>
      <c r="E12" s="16" t="s">
        <v>300</v>
      </c>
    </row>
    <row r="13" spans="1:6">
      <c r="A13" s="40">
        <v>10</v>
      </c>
      <c r="B13" s="3" t="s">
        <v>299</v>
      </c>
      <c r="C13" s="10">
        <v>0</v>
      </c>
      <c r="D13" s="10">
        <f t="shared" ref="D13" si="4">C13</f>
        <v>0</v>
      </c>
      <c r="E13" s="16" t="s">
        <v>300</v>
      </c>
    </row>
    <row r="14" spans="1:6">
      <c r="A14" s="40">
        <v>11</v>
      </c>
      <c r="B14" s="3" t="s">
        <v>299</v>
      </c>
      <c r="C14" s="10">
        <v>0</v>
      </c>
      <c r="D14" s="10">
        <v>0</v>
      </c>
      <c r="E14" s="16" t="s">
        <v>300</v>
      </c>
    </row>
    <row r="15" spans="1:6">
      <c r="A15" s="40">
        <v>12</v>
      </c>
      <c r="B15" s="3" t="s">
        <v>299</v>
      </c>
      <c r="C15" s="10">
        <v>0</v>
      </c>
      <c r="D15" s="10">
        <f t="shared" ref="D15" si="5">C15</f>
        <v>0</v>
      </c>
      <c r="E15" s="16" t="s">
        <v>300</v>
      </c>
    </row>
    <row r="16" spans="1:6">
      <c r="A16" s="40">
        <v>13</v>
      </c>
      <c r="B16" s="3" t="s">
        <v>299</v>
      </c>
      <c r="C16" s="10">
        <v>0</v>
      </c>
      <c r="D16" s="10">
        <v>0</v>
      </c>
      <c r="E16" s="16" t="s">
        <v>300</v>
      </c>
    </row>
    <row r="17" spans="1:5">
      <c r="A17" s="40">
        <v>14</v>
      </c>
      <c r="B17" s="3" t="s">
        <v>299</v>
      </c>
      <c r="C17" s="10">
        <v>0</v>
      </c>
      <c r="D17" s="10">
        <f t="shared" ref="D17" si="6">C17</f>
        <v>0</v>
      </c>
      <c r="E17" s="16" t="s">
        <v>300</v>
      </c>
    </row>
    <row r="18" spans="1:5">
      <c r="A18" s="40">
        <v>15</v>
      </c>
      <c r="B18" s="3" t="s">
        <v>299</v>
      </c>
      <c r="C18" s="10">
        <v>0</v>
      </c>
      <c r="D18" s="10">
        <v>0</v>
      </c>
      <c r="E18" s="16" t="s">
        <v>300</v>
      </c>
    </row>
    <row r="19" spans="1:5">
      <c r="A19" s="40">
        <v>16</v>
      </c>
      <c r="B19" s="3" t="s">
        <v>299</v>
      </c>
      <c r="C19" s="10">
        <v>0</v>
      </c>
      <c r="D19" s="10">
        <f t="shared" ref="D19" si="7">C19</f>
        <v>0</v>
      </c>
      <c r="E19" s="16" t="s">
        <v>300</v>
      </c>
    </row>
    <row r="20" spans="1:5">
      <c r="A20" s="40">
        <v>17</v>
      </c>
      <c r="B20" s="3" t="s">
        <v>299</v>
      </c>
      <c r="C20" s="10">
        <v>0</v>
      </c>
      <c r="D20" s="10">
        <v>0</v>
      </c>
      <c r="E20" s="16" t="s">
        <v>300</v>
      </c>
    </row>
    <row r="21" spans="1:5">
      <c r="A21" s="40">
        <v>18</v>
      </c>
      <c r="B21" s="3" t="s">
        <v>299</v>
      </c>
      <c r="C21" s="10">
        <v>0</v>
      </c>
      <c r="D21" s="10">
        <f t="shared" ref="D21" si="8">C21</f>
        <v>0</v>
      </c>
      <c r="E21" s="16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4" sqref="A4:F21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 s="3">
        <v>1</v>
      </c>
      <c r="B4" s="3" t="s">
        <v>298</v>
      </c>
      <c r="C4" s="3">
        <v>0</v>
      </c>
      <c r="D4" s="3">
        <v>0</v>
      </c>
      <c r="E4" s="3" t="s">
        <v>217</v>
      </c>
      <c r="F4" s="3" t="s">
        <v>296</v>
      </c>
    </row>
    <row r="5" spans="1:6">
      <c r="A5" s="3">
        <v>2</v>
      </c>
      <c r="B5" s="3" t="s">
        <v>298</v>
      </c>
      <c r="C5" s="3">
        <v>0</v>
      </c>
      <c r="D5" s="3">
        <v>0</v>
      </c>
      <c r="E5" s="3" t="s">
        <v>217</v>
      </c>
      <c r="F5" s="3" t="s">
        <v>296</v>
      </c>
    </row>
    <row r="6" spans="1:6">
      <c r="A6" s="3">
        <v>3</v>
      </c>
      <c r="B6" s="3" t="s">
        <v>298</v>
      </c>
      <c r="C6" s="3">
        <v>0</v>
      </c>
      <c r="D6" s="3">
        <v>0</v>
      </c>
      <c r="E6" s="3" t="s">
        <v>217</v>
      </c>
      <c r="F6" s="3" t="s">
        <v>296</v>
      </c>
    </row>
    <row r="7" spans="1:6">
      <c r="A7" s="3">
        <v>4</v>
      </c>
      <c r="B7" s="3" t="s">
        <v>298</v>
      </c>
      <c r="C7" s="3">
        <v>0</v>
      </c>
      <c r="D7" s="3">
        <v>0</v>
      </c>
      <c r="E7" s="3" t="s">
        <v>217</v>
      </c>
      <c r="F7" s="3" t="s">
        <v>296</v>
      </c>
    </row>
    <row r="8" spans="1:6">
      <c r="A8" s="3">
        <v>5</v>
      </c>
      <c r="B8" s="3" t="s">
        <v>298</v>
      </c>
      <c r="C8" s="3">
        <v>0</v>
      </c>
      <c r="D8" s="3">
        <v>0</v>
      </c>
      <c r="E8" s="3" t="s">
        <v>217</v>
      </c>
      <c r="F8" s="3" t="s">
        <v>296</v>
      </c>
    </row>
    <row r="9" spans="1:6">
      <c r="A9" s="3">
        <v>6</v>
      </c>
      <c r="B9" s="3" t="s">
        <v>298</v>
      </c>
      <c r="C9" s="3">
        <v>0</v>
      </c>
      <c r="D9" s="3">
        <v>0</v>
      </c>
      <c r="E9" s="3" t="s">
        <v>217</v>
      </c>
      <c r="F9" s="3" t="s">
        <v>296</v>
      </c>
    </row>
    <row r="10" spans="1:6">
      <c r="A10" s="3">
        <v>7</v>
      </c>
      <c r="B10" s="3" t="s">
        <v>298</v>
      </c>
      <c r="C10" s="3">
        <v>0</v>
      </c>
      <c r="D10" s="3">
        <v>0</v>
      </c>
      <c r="E10" s="3" t="s">
        <v>217</v>
      </c>
      <c r="F10" s="3" t="s">
        <v>296</v>
      </c>
    </row>
    <row r="11" spans="1:6">
      <c r="A11" s="3">
        <v>8</v>
      </c>
      <c r="B11" s="3" t="s">
        <v>298</v>
      </c>
      <c r="C11" s="3">
        <v>0</v>
      </c>
      <c r="D11" s="3">
        <v>0</v>
      </c>
      <c r="E11" s="3" t="s">
        <v>217</v>
      </c>
      <c r="F11" s="3" t="s">
        <v>296</v>
      </c>
    </row>
    <row r="12" spans="1:6">
      <c r="A12" s="3">
        <v>9</v>
      </c>
      <c r="B12" s="3" t="s">
        <v>298</v>
      </c>
      <c r="C12" s="3">
        <v>0</v>
      </c>
      <c r="D12" s="3">
        <v>0</v>
      </c>
      <c r="E12" s="3" t="s">
        <v>217</v>
      </c>
      <c r="F12" s="3" t="s">
        <v>296</v>
      </c>
    </row>
    <row r="13" spans="1:6">
      <c r="A13" s="3">
        <v>10</v>
      </c>
      <c r="B13" s="3" t="s">
        <v>298</v>
      </c>
      <c r="C13" s="3">
        <v>0</v>
      </c>
      <c r="D13" s="3">
        <v>0</v>
      </c>
      <c r="E13" s="3" t="s">
        <v>217</v>
      </c>
      <c r="F13" s="3" t="s">
        <v>296</v>
      </c>
    </row>
    <row r="14" spans="1:6">
      <c r="A14" s="3">
        <v>11</v>
      </c>
      <c r="B14" s="3" t="s">
        <v>298</v>
      </c>
      <c r="C14" s="3">
        <v>0</v>
      </c>
      <c r="D14" s="3">
        <v>0</v>
      </c>
      <c r="E14" s="3" t="s">
        <v>217</v>
      </c>
      <c r="F14" s="3" t="s">
        <v>296</v>
      </c>
    </row>
    <row r="15" spans="1:6">
      <c r="A15" s="3">
        <v>12</v>
      </c>
      <c r="B15" s="3" t="s">
        <v>298</v>
      </c>
      <c r="C15" s="3">
        <v>0</v>
      </c>
      <c r="D15" s="3">
        <v>0</v>
      </c>
      <c r="E15" s="3" t="s">
        <v>217</v>
      </c>
      <c r="F15" s="3" t="s">
        <v>296</v>
      </c>
    </row>
    <row r="16" spans="1:6">
      <c r="A16" s="3">
        <v>13</v>
      </c>
      <c r="B16" s="3" t="s">
        <v>298</v>
      </c>
      <c r="C16" s="3">
        <v>0</v>
      </c>
      <c r="D16" s="3">
        <v>0</v>
      </c>
      <c r="E16" s="3" t="s">
        <v>217</v>
      </c>
      <c r="F16" s="3" t="s">
        <v>296</v>
      </c>
    </row>
    <row r="17" spans="1:6">
      <c r="A17" s="3">
        <v>14</v>
      </c>
      <c r="B17" s="3" t="s">
        <v>298</v>
      </c>
      <c r="C17" s="3">
        <v>0</v>
      </c>
      <c r="D17" s="3">
        <v>0</v>
      </c>
      <c r="E17" s="3" t="s">
        <v>217</v>
      </c>
      <c r="F17" s="3" t="s">
        <v>296</v>
      </c>
    </row>
    <row r="18" spans="1:6">
      <c r="A18" s="3">
        <v>15</v>
      </c>
      <c r="B18" s="3" t="s">
        <v>298</v>
      </c>
      <c r="C18" s="3">
        <v>0</v>
      </c>
      <c r="D18" s="3">
        <v>0</v>
      </c>
      <c r="E18" s="3" t="s">
        <v>217</v>
      </c>
      <c r="F18" s="3" t="s">
        <v>296</v>
      </c>
    </row>
    <row r="19" spans="1:6">
      <c r="A19" s="3">
        <v>16</v>
      </c>
      <c r="B19" s="3" t="s">
        <v>298</v>
      </c>
      <c r="C19" s="3">
        <v>0</v>
      </c>
      <c r="D19" s="3">
        <v>0</v>
      </c>
      <c r="E19" s="3" t="s">
        <v>217</v>
      </c>
      <c r="F19" s="3" t="s">
        <v>296</v>
      </c>
    </row>
    <row r="20" spans="1:6">
      <c r="A20" s="3">
        <v>17</v>
      </c>
      <c r="B20" s="3" t="s">
        <v>298</v>
      </c>
      <c r="C20" s="3">
        <v>0</v>
      </c>
      <c r="D20" s="3">
        <v>0</v>
      </c>
      <c r="E20" s="3" t="s">
        <v>217</v>
      </c>
      <c r="F20" s="3" t="s">
        <v>296</v>
      </c>
    </row>
    <row r="21" spans="1:6">
      <c r="A21" s="3">
        <v>18</v>
      </c>
      <c r="B21" s="3" t="s">
        <v>298</v>
      </c>
      <c r="C21" s="3">
        <v>0</v>
      </c>
      <c r="D21" s="3">
        <v>0</v>
      </c>
      <c r="E21" s="3" t="s">
        <v>217</v>
      </c>
      <c r="F21" s="3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1"/>
  <sheetViews>
    <sheetView topLeftCell="A3" workbookViewId="0">
      <selection activeCell="A4" sqref="A4:C21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 s="3">
        <v>1</v>
      </c>
      <c r="B4" s="3" t="s">
        <v>297</v>
      </c>
      <c r="C4" s="10" t="s">
        <v>296</v>
      </c>
    </row>
    <row r="5" spans="1:3">
      <c r="A5" s="3">
        <v>2</v>
      </c>
      <c r="B5" s="3" t="s">
        <v>297</v>
      </c>
      <c r="C5" s="10" t="s">
        <v>296</v>
      </c>
    </row>
    <row r="6" spans="1:3">
      <c r="A6" s="3">
        <v>3</v>
      </c>
      <c r="B6" s="3" t="s">
        <v>297</v>
      </c>
      <c r="C6" s="10" t="s">
        <v>296</v>
      </c>
    </row>
    <row r="7" spans="1:3">
      <c r="A7" s="3">
        <v>4</v>
      </c>
      <c r="B7" s="3" t="s">
        <v>297</v>
      </c>
      <c r="C7" s="10" t="s">
        <v>296</v>
      </c>
    </row>
    <row r="8" spans="1:3">
      <c r="A8" s="3">
        <v>5</v>
      </c>
      <c r="B8" s="3" t="s">
        <v>297</v>
      </c>
      <c r="C8" s="10" t="s">
        <v>296</v>
      </c>
    </row>
    <row r="9" spans="1:3">
      <c r="A9" s="3">
        <v>6</v>
      </c>
      <c r="B9" s="3" t="s">
        <v>297</v>
      </c>
      <c r="C9" s="10" t="s">
        <v>296</v>
      </c>
    </row>
    <row r="10" spans="1:3">
      <c r="A10" s="3">
        <v>7</v>
      </c>
      <c r="B10" s="3" t="s">
        <v>297</v>
      </c>
      <c r="C10" s="10" t="s">
        <v>296</v>
      </c>
    </row>
    <row r="11" spans="1:3">
      <c r="A11" s="3">
        <v>8</v>
      </c>
      <c r="B11" s="3" t="s">
        <v>297</v>
      </c>
      <c r="C11" s="10" t="s">
        <v>296</v>
      </c>
    </row>
    <row r="12" spans="1:3">
      <c r="A12" s="3">
        <v>9</v>
      </c>
      <c r="B12" s="3" t="s">
        <v>297</v>
      </c>
      <c r="C12" s="10" t="s">
        <v>296</v>
      </c>
    </row>
    <row r="13" spans="1:3">
      <c r="A13" s="3">
        <v>10</v>
      </c>
      <c r="B13" s="3" t="s">
        <v>297</v>
      </c>
      <c r="C13" s="10" t="s">
        <v>296</v>
      </c>
    </row>
    <row r="14" spans="1:3">
      <c r="A14" s="3">
        <v>11</v>
      </c>
      <c r="B14" s="3" t="s">
        <v>297</v>
      </c>
      <c r="C14" s="10" t="s">
        <v>296</v>
      </c>
    </row>
    <row r="15" spans="1:3">
      <c r="A15" s="3">
        <v>12</v>
      </c>
      <c r="B15" s="3" t="s">
        <v>297</v>
      </c>
      <c r="C15" s="10" t="s">
        <v>296</v>
      </c>
    </row>
    <row r="16" spans="1:3">
      <c r="A16" s="3">
        <v>13</v>
      </c>
      <c r="B16" s="3" t="s">
        <v>297</v>
      </c>
      <c r="C16" s="10" t="s">
        <v>296</v>
      </c>
    </row>
    <row r="17" spans="1:3">
      <c r="A17" s="3">
        <v>14</v>
      </c>
      <c r="B17" s="3" t="s">
        <v>297</v>
      </c>
      <c r="C17" s="10" t="s">
        <v>296</v>
      </c>
    </row>
    <row r="18" spans="1:3">
      <c r="A18" s="3">
        <v>15</v>
      </c>
      <c r="B18" s="3" t="s">
        <v>297</v>
      </c>
      <c r="C18" s="10" t="s">
        <v>296</v>
      </c>
    </row>
    <row r="19" spans="1:3">
      <c r="A19" s="3">
        <v>16</v>
      </c>
      <c r="B19" s="3" t="s">
        <v>297</v>
      </c>
      <c r="C19" s="10" t="s">
        <v>296</v>
      </c>
    </row>
    <row r="20" spans="1:3">
      <c r="A20" s="3">
        <v>17</v>
      </c>
      <c r="B20" s="3" t="s">
        <v>297</v>
      </c>
      <c r="C20" s="10" t="s">
        <v>296</v>
      </c>
    </row>
    <row r="21" spans="1:3">
      <c r="A21" s="3">
        <v>18</v>
      </c>
      <c r="B21" s="3" t="s">
        <v>297</v>
      </c>
      <c r="C21" s="10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A4" sqref="A4:F2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10">
        <v>1</v>
      </c>
      <c r="B4" t="s">
        <v>288</v>
      </c>
      <c r="C4" s="16">
        <v>0</v>
      </c>
      <c r="D4" s="16">
        <v>0</v>
      </c>
      <c r="E4" t="s">
        <v>289</v>
      </c>
      <c r="F4" t="s">
        <v>290</v>
      </c>
    </row>
    <row r="5" spans="1:6">
      <c r="A5" s="10">
        <v>2</v>
      </c>
      <c r="B5" t="s">
        <v>288</v>
      </c>
      <c r="C5" s="16">
        <v>294.48</v>
      </c>
      <c r="D5" s="16">
        <v>0</v>
      </c>
      <c r="E5" t="s">
        <v>289</v>
      </c>
      <c r="F5" t="s">
        <v>290</v>
      </c>
    </row>
    <row r="6" spans="1:6">
      <c r="A6" s="10">
        <v>3</v>
      </c>
      <c r="B6" t="s">
        <v>288</v>
      </c>
      <c r="C6" s="16">
        <v>294.48</v>
      </c>
      <c r="D6" s="16">
        <v>0</v>
      </c>
      <c r="E6" t="s">
        <v>289</v>
      </c>
      <c r="F6" t="s">
        <v>290</v>
      </c>
    </row>
    <row r="7" spans="1:6">
      <c r="A7" s="10">
        <v>4</v>
      </c>
      <c r="B7" t="s">
        <v>288</v>
      </c>
      <c r="C7" s="16">
        <v>0</v>
      </c>
      <c r="D7" s="16">
        <v>0</v>
      </c>
      <c r="E7" t="s">
        <v>289</v>
      </c>
      <c r="F7" t="s">
        <v>290</v>
      </c>
    </row>
    <row r="8" spans="1:6">
      <c r="A8" s="10">
        <v>5</v>
      </c>
      <c r="B8" t="s">
        <v>288</v>
      </c>
      <c r="C8" s="16">
        <v>0</v>
      </c>
      <c r="D8" s="16">
        <v>0</v>
      </c>
      <c r="E8" t="s">
        <v>289</v>
      </c>
      <c r="F8" t="s">
        <v>290</v>
      </c>
    </row>
    <row r="9" spans="1:6">
      <c r="A9" s="10">
        <v>6</v>
      </c>
      <c r="B9" t="s">
        <v>288</v>
      </c>
      <c r="C9" s="16">
        <v>294.48</v>
      </c>
      <c r="D9" s="16">
        <v>0</v>
      </c>
      <c r="E9" t="s">
        <v>289</v>
      </c>
      <c r="F9" t="s">
        <v>290</v>
      </c>
    </row>
    <row r="10" spans="1:6">
      <c r="A10" s="10">
        <v>7</v>
      </c>
      <c r="B10" t="s">
        <v>288</v>
      </c>
      <c r="C10" s="16">
        <v>294.48</v>
      </c>
      <c r="D10" s="16">
        <v>0</v>
      </c>
      <c r="E10" t="s">
        <v>289</v>
      </c>
      <c r="F10" t="s">
        <v>290</v>
      </c>
    </row>
    <row r="11" spans="1:6">
      <c r="A11" s="10">
        <v>8</v>
      </c>
      <c r="B11" t="s">
        <v>288</v>
      </c>
      <c r="C11" s="16">
        <v>294.48</v>
      </c>
      <c r="D11" s="16">
        <v>0</v>
      </c>
      <c r="E11" t="s">
        <v>289</v>
      </c>
      <c r="F11" t="s">
        <v>290</v>
      </c>
    </row>
    <row r="12" spans="1:6">
      <c r="A12" s="10">
        <v>9</v>
      </c>
      <c r="B12" t="s">
        <v>288</v>
      </c>
      <c r="C12" s="16">
        <v>294.48</v>
      </c>
      <c r="D12" s="16">
        <v>0</v>
      </c>
      <c r="E12" t="s">
        <v>289</v>
      </c>
      <c r="F12" t="s">
        <v>290</v>
      </c>
    </row>
    <row r="13" spans="1:6">
      <c r="A13" s="10">
        <v>10</v>
      </c>
      <c r="B13" t="s">
        <v>288</v>
      </c>
      <c r="C13" s="16">
        <v>294.48</v>
      </c>
      <c r="D13" s="16">
        <v>0</v>
      </c>
      <c r="E13" t="s">
        <v>289</v>
      </c>
      <c r="F13" t="s">
        <v>290</v>
      </c>
    </row>
    <row r="14" spans="1:6">
      <c r="A14" s="10">
        <v>11</v>
      </c>
      <c r="B14" t="s">
        <v>288</v>
      </c>
      <c r="C14" s="16">
        <v>294.48</v>
      </c>
      <c r="D14" s="16">
        <v>0</v>
      </c>
      <c r="E14" t="s">
        <v>289</v>
      </c>
      <c r="F14" t="s">
        <v>290</v>
      </c>
    </row>
    <row r="15" spans="1:6">
      <c r="A15" s="10">
        <v>12</v>
      </c>
      <c r="B15" t="s">
        <v>288</v>
      </c>
      <c r="C15" s="16">
        <v>294.48</v>
      </c>
      <c r="D15" s="16">
        <v>0</v>
      </c>
      <c r="E15" t="s">
        <v>289</v>
      </c>
      <c r="F15" t="s">
        <v>290</v>
      </c>
    </row>
    <row r="16" spans="1:6">
      <c r="A16" s="10">
        <v>13</v>
      </c>
      <c r="B16" t="s">
        <v>288</v>
      </c>
      <c r="C16" s="16">
        <v>209.41</v>
      </c>
      <c r="D16" s="16">
        <v>0</v>
      </c>
      <c r="E16" t="s">
        <v>289</v>
      </c>
      <c r="F16" t="s">
        <v>290</v>
      </c>
    </row>
    <row r="17" spans="1:6">
      <c r="A17" s="10">
        <v>14</v>
      </c>
      <c r="B17" t="s">
        <v>288</v>
      </c>
      <c r="C17" s="16">
        <v>294.48</v>
      </c>
      <c r="D17" s="16">
        <v>0</v>
      </c>
      <c r="E17" t="s">
        <v>289</v>
      </c>
      <c r="F17" t="s">
        <v>290</v>
      </c>
    </row>
    <row r="18" spans="1:6">
      <c r="A18" s="10">
        <v>15</v>
      </c>
      <c r="B18" t="s">
        <v>288</v>
      </c>
      <c r="C18" s="16">
        <v>294.48</v>
      </c>
      <c r="D18" s="16">
        <v>0</v>
      </c>
      <c r="E18" t="s">
        <v>289</v>
      </c>
      <c r="F18" t="s">
        <v>290</v>
      </c>
    </row>
    <row r="19" spans="1:6">
      <c r="A19" s="10">
        <v>16</v>
      </c>
      <c r="B19" t="s">
        <v>288</v>
      </c>
      <c r="C19" s="16">
        <v>294.48</v>
      </c>
      <c r="D19" s="16">
        <v>0</v>
      </c>
      <c r="E19" t="s">
        <v>289</v>
      </c>
      <c r="F19" t="s">
        <v>290</v>
      </c>
    </row>
    <row r="20" spans="1:6">
      <c r="A20" s="10">
        <v>17</v>
      </c>
      <c r="B20" t="s">
        <v>288</v>
      </c>
      <c r="C20" s="16">
        <v>294.48</v>
      </c>
      <c r="D20" s="16">
        <v>0</v>
      </c>
      <c r="E20" t="s">
        <v>289</v>
      </c>
      <c r="F20" t="s">
        <v>290</v>
      </c>
    </row>
    <row r="21" spans="1:6">
      <c r="A21" s="10">
        <v>18</v>
      </c>
      <c r="B21" t="s">
        <v>288</v>
      </c>
      <c r="C21" s="16">
        <v>294.48</v>
      </c>
      <c r="D21" s="16">
        <v>0</v>
      </c>
      <c r="E21" t="s">
        <v>289</v>
      </c>
      <c r="F21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topLeftCell="A3" workbookViewId="0">
      <selection activeCell="A4" sqref="A4:C21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 s="3">
        <v>1</v>
      </c>
      <c r="B4" s="3" t="s">
        <v>291</v>
      </c>
      <c r="C4" s="10" t="s">
        <v>292</v>
      </c>
    </row>
    <row r="5" spans="1:3">
      <c r="A5" s="3">
        <v>2</v>
      </c>
      <c r="B5" s="3" t="s">
        <v>291</v>
      </c>
      <c r="C5" s="10" t="s">
        <v>292</v>
      </c>
    </row>
    <row r="6" spans="1:3">
      <c r="A6" s="3">
        <v>3</v>
      </c>
      <c r="B6" s="3" t="s">
        <v>291</v>
      </c>
      <c r="C6" s="10" t="s">
        <v>292</v>
      </c>
    </row>
    <row r="7" spans="1:3">
      <c r="A7" s="3">
        <v>4</v>
      </c>
      <c r="B7" s="3" t="s">
        <v>291</v>
      </c>
      <c r="C7" s="10" t="s">
        <v>292</v>
      </c>
    </row>
    <row r="8" spans="1:3">
      <c r="A8" s="3">
        <v>5</v>
      </c>
      <c r="B8" s="3" t="s">
        <v>291</v>
      </c>
      <c r="C8" s="10" t="s">
        <v>292</v>
      </c>
    </row>
    <row r="9" spans="1:3">
      <c r="A9" s="3">
        <v>6</v>
      </c>
      <c r="B9" s="3" t="s">
        <v>291</v>
      </c>
      <c r="C9" s="10" t="s">
        <v>292</v>
      </c>
    </row>
    <row r="10" spans="1:3">
      <c r="A10" s="3">
        <v>7</v>
      </c>
      <c r="B10" s="3" t="s">
        <v>291</v>
      </c>
      <c r="C10" s="10" t="s">
        <v>292</v>
      </c>
    </row>
    <row r="11" spans="1:3">
      <c r="A11" s="3">
        <v>8</v>
      </c>
      <c r="B11" s="3" t="s">
        <v>291</v>
      </c>
      <c r="C11" s="10" t="s">
        <v>292</v>
      </c>
    </row>
    <row r="12" spans="1:3">
      <c r="A12" s="3">
        <v>9</v>
      </c>
      <c r="B12" s="3" t="s">
        <v>291</v>
      </c>
      <c r="C12" s="10" t="s">
        <v>292</v>
      </c>
    </row>
    <row r="13" spans="1:3">
      <c r="A13" s="3">
        <v>10</v>
      </c>
      <c r="B13" s="3" t="s">
        <v>291</v>
      </c>
      <c r="C13" s="10" t="s">
        <v>292</v>
      </c>
    </row>
    <row r="14" spans="1:3">
      <c r="A14" s="3">
        <v>11</v>
      </c>
      <c r="B14" s="3" t="s">
        <v>291</v>
      </c>
      <c r="C14" s="10" t="s">
        <v>292</v>
      </c>
    </row>
    <row r="15" spans="1:3">
      <c r="A15" s="3">
        <v>12</v>
      </c>
      <c r="B15" s="3" t="s">
        <v>291</v>
      </c>
      <c r="C15" s="10" t="s">
        <v>292</v>
      </c>
    </row>
    <row r="16" spans="1:3">
      <c r="A16" s="3">
        <v>13</v>
      </c>
      <c r="B16" s="3" t="s">
        <v>291</v>
      </c>
      <c r="C16" s="10" t="s">
        <v>292</v>
      </c>
    </row>
    <row r="17" spans="1:3">
      <c r="A17" s="3">
        <v>14</v>
      </c>
      <c r="B17" s="3" t="s">
        <v>291</v>
      </c>
      <c r="C17" s="10" t="s">
        <v>292</v>
      </c>
    </row>
    <row r="18" spans="1:3">
      <c r="A18" s="3">
        <v>15</v>
      </c>
      <c r="B18" s="3" t="s">
        <v>291</v>
      </c>
      <c r="C18" s="10" t="s">
        <v>292</v>
      </c>
    </row>
    <row r="19" spans="1:3">
      <c r="A19" s="3">
        <v>16</v>
      </c>
      <c r="B19" s="3" t="s">
        <v>291</v>
      </c>
      <c r="C19" s="10" t="s">
        <v>292</v>
      </c>
    </row>
    <row r="20" spans="1:3">
      <c r="A20" s="3">
        <v>17</v>
      </c>
      <c r="B20" s="3" t="s">
        <v>291</v>
      </c>
      <c r="C20" s="10" t="s">
        <v>292</v>
      </c>
    </row>
    <row r="21" spans="1:3">
      <c r="A21" s="3">
        <v>18</v>
      </c>
      <c r="B21" s="3" t="s">
        <v>291</v>
      </c>
      <c r="C21" s="10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3" workbookViewId="0">
      <selection activeCell="B16" sqref="B1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 s="3">
        <v>1</v>
      </c>
      <c r="B4" s="39" t="s">
        <v>293</v>
      </c>
      <c r="C4" s="10">
        <v>12865.92</v>
      </c>
      <c r="D4" s="12">
        <v>7833.52</v>
      </c>
      <c r="E4" s="16" t="s">
        <v>217</v>
      </c>
      <c r="F4" s="10" t="s">
        <v>294</v>
      </c>
    </row>
    <row r="5" spans="1:6">
      <c r="A5" s="3">
        <v>2</v>
      </c>
      <c r="B5" s="39" t="s">
        <v>293</v>
      </c>
      <c r="C5" s="10">
        <v>16190.96</v>
      </c>
      <c r="D5" s="12">
        <v>12718.44</v>
      </c>
      <c r="E5" s="16" t="s">
        <v>217</v>
      </c>
      <c r="F5" s="10" t="s">
        <v>294</v>
      </c>
    </row>
    <row r="6" spans="1:6">
      <c r="A6" s="3">
        <v>3</v>
      </c>
      <c r="B6" s="39" t="s">
        <v>293</v>
      </c>
      <c r="C6" s="10">
        <v>9424.18</v>
      </c>
      <c r="D6" s="12">
        <v>8039.97</v>
      </c>
      <c r="E6" s="16" t="s">
        <v>217</v>
      </c>
      <c r="F6" s="10" t="s">
        <v>294</v>
      </c>
    </row>
    <row r="7" spans="1:6">
      <c r="A7" s="3">
        <v>4</v>
      </c>
      <c r="B7" s="39" t="s">
        <v>293</v>
      </c>
      <c r="C7" s="10">
        <v>8314.73</v>
      </c>
      <c r="D7" s="12">
        <v>6894.78</v>
      </c>
      <c r="E7" s="16" t="s">
        <v>217</v>
      </c>
      <c r="F7" s="10" t="s">
        <v>294</v>
      </c>
    </row>
    <row r="8" spans="1:6">
      <c r="A8" s="3">
        <v>5</v>
      </c>
      <c r="B8" s="39" t="s">
        <v>293</v>
      </c>
      <c r="C8" s="10">
        <v>7445.17</v>
      </c>
      <c r="D8" s="12">
        <v>6215.81</v>
      </c>
      <c r="E8" s="16" t="s">
        <v>217</v>
      </c>
      <c r="F8" s="10" t="s">
        <v>294</v>
      </c>
    </row>
    <row r="9" spans="1:6">
      <c r="A9" s="3">
        <v>6</v>
      </c>
      <c r="B9" s="39" t="s">
        <v>293</v>
      </c>
      <c r="C9" s="10">
        <v>13816.61</v>
      </c>
      <c r="D9" s="12">
        <v>11106.89</v>
      </c>
      <c r="E9" s="16" t="s">
        <v>217</v>
      </c>
      <c r="F9" s="10" t="s">
        <v>294</v>
      </c>
    </row>
    <row r="10" spans="1:6">
      <c r="A10" s="3">
        <v>7</v>
      </c>
      <c r="B10" s="39" t="s">
        <v>293</v>
      </c>
      <c r="C10" s="10">
        <v>13052.85</v>
      </c>
      <c r="D10" s="12">
        <v>7724.67</v>
      </c>
      <c r="E10" s="16" t="s">
        <v>217</v>
      </c>
      <c r="F10" s="10" t="s">
        <v>294</v>
      </c>
    </row>
    <row r="11" spans="1:6">
      <c r="A11" s="3">
        <v>8</v>
      </c>
      <c r="B11" s="39" t="s">
        <v>293</v>
      </c>
      <c r="C11" s="10">
        <v>10752.08</v>
      </c>
      <c r="D11" s="12">
        <v>8968.7900000000009</v>
      </c>
      <c r="E11" s="16" t="s">
        <v>217</v>
      </c>
      <c r="F11" s="10" t="s">
        <v>294</v>
      </c>
    </row>
    <row r="12" spans="1:6">
      <c r="A12" s="3">
        <v>9</v>
      </c>
      <c r="B12" s="39" t="s">
        <v>293</v>
      </c>
      <c r="C12" s="10">
        <v>11750.71</v>
      </c>
      <c r="D12" s="12">
        <v>9659.7999999999993</v>
      </c>
      <c r="E12" s="16" t="s">
        <v>217</v>
      </c>
      <c r="F12" s="10" t="s">
        <v>294</v>
      </c>
    </row>
    <row r="13" spans="1:6">
      <c r="A13" s="3">
        <v>10</v>
      </c>
      <c r="B13" s="39" t="s">
        <v>293</v>
      </c>
      <c r="C13" s="10">
        <v>11144.46</v>
      </c>
      <c r="D13" s="12">
        <v>9240.94</v>
      </c>
      <c r="E13" s="16" t="s">
        <v>217</v>
      </c>
      <c r="F13" s="10" t="s">
        <v>294</v>
      </c>
    </row>
    <row r="14" spans="1:6">
      <c r="A14" s="3">
        <v>11</v>
      </c>
      <c r="B14" s="39" t="s">
        <v>293</v>
      </c>
      <c r="C14" s="10">
        <v>13710.27</v>
      </c>
      <c r="D14" s="12">
        <v>11034.4</v>
      </c>
      <c r="E14" s="16" t="s">
        <v>217</v>
      </c>
      <c r="F14" s="10" t="s">
        <v>294</v>
      </c>
    </row>
    <row r="15" spans="1:6">
      <c r="A15" s="3">
        <v>12</v>
      </c>
      <c r="B15" s="39" t="s">
        <v>293</v>
      </c>
      <c r="C15" s="10">
        <v>9433.18</v>
      </c>
      <c r="D15" s="12">
        <v>8022.11</v>
      </c>
      <c r="E15" s="16" t="s">
        <v>217</v>
      </c>
      <c r="F15" s="10" t="s">
        <v>294</v>
      </c>
    </row>
    <row r="16" spans="1:6">
      <c r="A16" s="3">
        <v>13</v>
      </c>
      <c r="B16" s="39" t="s">
        <v>293</v>
      </c>
      <c r="C16" s="10">
        <v>11325.49</v>
      </c>
      <c r="D16" s="12">
        <v>9315.01</v>
      </c>
      <c r="E16" s="16" t="s">
        <v>217</v>
      </c>
      <c r="F16" s="10" t="s">
        <v>294</v>
      </c>
    </row>
    <row r="17" spans="1:6">
      <c r="A17" s="3">
        <v>14</v>
      </c>
      <c r="B17" s="39" t="s">
        <v>293</v>
      </c>
      <c r="C17" s="10">
        <v>10663.85</v>
      </c>
      <c r="D17" s="12">
        <v>8912.9599999999991</v>
      </c>
      <c r="E17" s="16" t="s">
        <v>217</v>
      </c>
      <c r="F17" s="10" t="s">
        <v>294</v>
      </c>
    </row>
    <row r="18" spans="1:6">
      <c r="A18" s="3">
        <v>15</v>
      </c>
      <c r="B18" s="39" t="s">
        <v>293</v>
      </c>
      <c r="C18" s="10">
        <v>9036.14</v>
      </c>
      <c r="D18" s="12">
        <v>7767.9</v>
      </c>
      <c r="E18" s="16" t="s">
        <v>217</v>
      </c>
      <c r="F18" s="10" t="s">
        <v>294</v>
      </c>
    </row>
    <row r="19" spans="1:6">
      <c r="A19" s="3">
        <v>16</v>
      </c>
      <c r="B19" s="39" t="s">
        <v>293</v>
      </c>
      <c r="C19" s="10">
        <v>13158.85</v>
      </c>
      <c r="D19" s="12">
        <v>10646.9</v>
      </c>
      <c r="E19" s="16" t="s">
        <v>217</v>
      </c>
      <c r="F19" s="10" t="s">
        <v>294</v>
      </c>
    </row>
    <row r="20" spans="1:6">
      <c r="A20" s="3">
        <v>17</v>
      </c>
      <c r="B20" s="39" t="s">
        <v>293</v>
      </c>
      <c r="C20" s="10">
        <v>9762.67</v>
      </c>
      <c r="D20" s="12">
        <v>8282.7900000000009</v>
      </c>
      <c r="E20" s="16" t="s">
        <v>217</v>
      </c>
      <c r="F20" s="10" t="s">
        <v>294</v>
      </c>
    </row>
    <row r="21" spans="1:6">
      <c r="A21" s="3">
        <v>18</v>
      </c>
      <c r="B21" s="39" t="s">
        <v>293</v>
      </c>
      <c r="C21" s="10">
        <v>9610.75</v>
      </c>
      <c r="D21" s="38">
        <v>8129.19</v>
      </c>
      <c r="E21" s="16" t="s">
        <v>217</v>
      </c>
      <c r="F21" s="10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 s="3">
        <v>1</v>
      </c>
      <c r="B4" s="3" t="s">
        <v>295</v>
      </c>
      <c r="C4" s="10">
        <v>0</v>
      </c>
      <c r="D4" s="10">
        <v>0</v>
      </c>
      <c r="E4" s="3" t="s">
        <v>217</v>
      </c>
      <c r="F4" s="3" t="s">
        <v>296</v>
      </c>
    </row>
    <row r="5" spans="1:6">
      <c r="A5" s="3">
        <v>2</v>
      </c>
      <c r="B5" s="3" t="s">
        <v>295</v>
      </c>
      <c r="C5" s="10">
        <v>0</v>
      </c>
      <c r="D5" s="10">
        <v>0</v>
      </c>
      <c r="E5" s="3" t="s">
        <v>217</v>
      </c>
      <c r="F5" s="3" t="s">
        <v>296</v>
      </c>
    </row>
    <row r="6" spans="1:6">
      <c r="A6" s="3">
        <v>3</v>
      </c>
      <c r="B6" s="3" t="s">
        <v>295</v>
      </c>
      <c r="C6" s="10">
        <v>0</v>
      </c>
      <c r="D6" s="10">
        <v>0</v>
      </c>
      <c r="E6" s="3" t="s">
        <v>217</v>
      </c>
      <c r="F6" s="3" t="s">
        <v>296</v>
      </c>
    </row>
    <row r="7" spans="1:6">
      <c r="A7" s="3">
        <v>4</v>
      </c>
      <c r="B7" s="3" t="s">
        <v>295</v>
      </c>
      <c r="C7" s="10">
        <v>0</v>
      </c>
      <c r="D7" s="10">
        <v>0</v>
      </c>
      <c r="E7" s="3" t="s">
        <v>217</v>
      </c>
      <c r="F7" s="3" t="s">
        <v>296</v>
      </c>
    </row>
    <row r="8" spans="1:6">
      <c r="A8" s="3">
        <v>5</v>
      </c>
      <c r="B8" s="3" t="s">
        <v>295</v>
      </c>
      <c r="C8" s="10">
        <v>0</v>
      </c>
      <c r="D8" s="10">
        <v>0</v>
      </c>
      <c r="E8" s="3" t="s">
        <v>217</v>
      </c>
      <c r="F8" s="3" t="s">
        <v>296</v>
      </c>
    </row>
    <row r="9" spans="1:6">
      <c r="A9" s="3">
        <v>6</v>
      </c>
      <c r="B9" s="3" t="s">
        <v>295</v>
      </c>
      <c r="C9" s="10">
        <v>0</v>
      </c>
      <c r="D9" s="10">
        <v>0</v>
      </c>
      <c r="E9" s="3" t="s">
        <v>217</v>
      </c>
      <c r="F9" s="3" t="s">
        <v>296</v>
      </c>
    </row>
    <row r="10" spans="1:6">
      <c r="A10" s="3">
        <v>7</v>
      </c>
      <c r="B10" s="3" t="s">
        <v>295</v>
      </c>
      <c r="C10" s="10">
        <v>0</v>
      </c>
      <c r="D10" s="10">
        <v>0</v>
      </c>
      <c r="E10" s="3" t="s">
        <v>217</v>
      </c>
      <c r="F10" s="3" t="s">
        <v>296</v>
      </c>
    </row>
    <row r="11" spans="1:6">
      <c r="A11" s="3">
        <v>8</v>
      </c>
      <c r="B11" s="3" t="s">
        <v>295</v>
      </c>
      <c r="C11" s="10">
        <v>0</v>
      </c>
      <c r="D11" s="10">
        <v>0</v>
      </c>
      <c r="E11" s="3" t="s">
        <v>217</v>
      </c>
      <c r="F11" s="3" t="s">
        <v>296</v>
      </c>
    </row>
    <row r="12" spans="1:6">
      <c r="A12" s="3">
        <v>9</v>
      </c>
      <c r="B12" s="3" t="s">
        <v>295</v>
      </c>
      <c r="C12" s="10">
        <v>0</v>
      </c>
      <c r="D12" s="10">
        <v>0</v>
      </c>
      <c r="E12" s="3" t="s">
        <v>217</v>
      </c>
      <c r="F12" s="3" t="s">
        <v>296</v>
      </c>
    </row>
    <row r="13" spans="1:6">
      <c r="A13" s="3">
        <v>10</v>
      </c>
      <c r="B13" s="3" t="s">
        <v>295</v>
      </c>
      <c r="C13" s="10">
        <v>0</v>
      </c>
      <c r="D13" s="10">
        <v>0</v>
      </c>
      <c r="E13" s="3" t="s">
        <v>217</v>
      </c>
      <c r="F13" s="3" t="s">
        <v>296</v>
      </c>
    </row>
    <row r="14" spans="1:6">
      <c r="A14" s="3">
        <v>11</v>
      </c>
      <c r="B14" s="3" t="s">
        <v>295</v>
      </c>
      <c r="C14" s="10">
        <v>0</v>
      </c>
      <c r="D14" s="10">
        <v>0</v>
      </c>
      <c r="E14" s="3" t="s">
        <v>217</v>
      </c>
      <c r="F14" s="3" t="s">
        <v>296</v>
      </c>
    </row>
    <row r="15" spans="1:6">
      <c r="A15" s="3">
        <v>12</v>
      </c>
      <c r="B15" s="3" t="s">
        <v>295</v>
      </c>
      <c r="C15" s="10">
        <v>0</v>
      </c>
      <c r="D15" s="10">
        <v>0</v>
      </c>
      <c r="E15" s="3" t="s">
        <v>217</v>
      </c>
      <c r="F15" s="3" t="s">
        <v>296</v>
      </c>
    </row>
    <row r="16" spans="1:6">
      <c r="A16" s="3">
        <v>13</v>
      </c>
      <c r="B16" s="3" t="s">
        <v>295</v>
      </c>
      <c r="C16" s="10">
        <v>0</v>
      </c>
      <c r="D16" s="10">
        <v>0</v>
      </c>
      <c r="E16" s="3" t="s">
        <v>217</v>
      </c>
      <c r="F16" s="3" t="s">
        <v>296</v>
      </c>
    </row>
    <row r="17" spans="1:6">
      <c r="A17" s="3">
        <v>14</v>
      </c>
      <c r="B17" s="3" t="s">
        <v>295</v>
      </c>
      <c r="C17" s="10">
        <v>0</v>
      </c>
      <c r="D17" s="10">
        <v>0</v>
      </c>
      <c r="E17" s="3" t="s">
        <v>217</v>
      </c>
      <c r="F17" s="3" t="s">
        <v>296</v>
      </c>
    </row>
    <row r="18" spans="1:6">
      <c r="A18" s="3">
        <v>15</v>
      </c>
      <c r="B18" s="3" t="s">
        <v>295</v>
      </c>
      <c r="C18" s="10">
        <v>0</v>
      </c>
      <c r="D18" s="10">
        <v>0</v>
      </c>
      <c r="E18" s="3" t="s">
        <v>217</v>
      </c>
      <c r="F18" s="3" t="s">
        <v>296</v>
      </c>
    </row>
    <row r="19" spans="1:6">
      <c r="A19" s="3">
        <v>16</v>
      </c>
      <c r="B19" s="3" t="s">
        <v>295</v>
      </c>
      <c r="C19" s="10">
        <v>0</v>
      </c>
      <c r="D19" s="10">
        <v>0</v>
      </c>
      <c r="E19" s="3" t="s">
        <v>217</v>
      </c>
      <c r="F19" s="3" t="s">
        <v>296</v>
      </c>
    </row>
    <row r="20" spans="1:6">
      <c r="A20" s="3">
        <v>17</v>
      </c>
      <c r="B20" s="3" t="s">
        <v>295</v>
      </c>
      <c r="C20" s="10">
        <v>0</v>
      </c>
      <c r="D20" s="10">
        <v>0</v>
      </c>
      <c r="E20" s="3" t="s">
        <v>217</v>
      </c>
      <c r="F20" s="3" t="s">
        <v>296</v>
      </c>
    </row>
    <row r="21" spans="1:6">
      <c r="A21" s="3">
        <v>18</v>
      </c>
      <c r="B21" s="3" t="s">
        <v>295</v>
      </c>
      <c r="C21" s="10">
        <v>0</v>
      </c>
      <c r="D21" s="10">
        <v>0</v>
      </c>
      <c r="E21" s="3" t="s">
        <v>217</v>
      </c>
      <c r="F21" s="3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 s="3">
        <v>1</v>
      </c>
      <c r="B4" s="3" t="s">
        <v>309</v>
      </c>
      <c r="C4" s="47">
        <v>10015.459999999999</v>
      </c>
      <c r="D4" s="48">
        <v>0</v>
      </c>
      <c r="E4" s="3" t="s">
        <v>217</v>
      </c>
      <c r="F4" s="10" t="s">
        <v>296</v>
      </c>
    </row>
    <row r="5" spans="1:6">
      <c r="A5" s="3">
        <v>2</v>
      </c>
      <c r="B5" s="3" t="s">
        <v>309</v>
      </c>
      <c r="C5" s="47">
        <v>15167.04</v>
      </c>
      <c r="D5" s="48" t="s">
        <v>310</v>
      </c>
      <c r="E5" s="3" t="s">
        <v>217</v>
      </c>
      <c r="F5" s="10" t="s">
        <v>296</v>
      </c>
    </row>
    <row r="6" spans="1:6">
      <c r="A6" s="3">
        <v>3</v>
      </c>
      <c r="B6" s="3" t="s">
        <v>309</v>
      </c>
      <c r="C6" s="49">
        <v>6179.04</v>
      </c>
      <c r="D6" s="48" t="s">
        <v>311</v>
      </c>
      <c r="E6" s="3" t="s">
        <v>217</v>
      </c>
      <c r="F6" s="10" t="s">
        <v>296</v>
      </c>
    </row>
    <row r="7" spans="1:6">
      <c r="A7" s="3">
        <v>4</v>
      </c>
      <c r="B7" s="3" t="s">
        <v>309</v>
      </c>
      <c r="C7" s="49">
        <v>474.34</v>
      </c>
      <c r="D7" s="48" t="s">
        <v>312</v>
      </c>
      <c r="E7" s="3" t="s">
        <v>217</v>
      </c>
      <c r="F7" s="10" t="s">
        <v>296</v>
      </c>
    </row>
    <row r="8" spans="1:6">
      <c r="A8" s="3">
        <v>5</v>
      </c>
      <c r="B8" s="3" t="s">
        <v>309</v>
      </c>
      <c r="C8" s="49" t="s">
        <v>313</v>
      </c>
      <c r="D8" s="49" t="s">
        <v>314</v>
      </c>
      <c r="E8" s="3" t="s">
        <v>217</v>
      </c>
      <c r="F8" s="10" t="s">
        <v>296</v>
      </c>
    </row>
    <row r="9" spans="1:6">
      <c r="A9" s="3">
        <v>6</v>
      </c>
      <c r="B9" s="3" t="s">
        <v>309</v>
      </c>
      <c r="C9" s="49" t="s">
        <v>315</v>
      </c>
      <c r="D9" s="49" t="s">
        <v>316</v>
      </c>
      <c r="E9" s="3" t="s">
        <v>217</v>
      </c>
      <c r="F9" s="10" t="s">
        <v>296</v>
      </c>
    </row>
    <row r="10" spans="1:6">
      <c r="A10" s="3">
        <v>7</v>
      </c>
      <c r="B10" s="3" t="s">
        <v>309</v>
      </c>
      <c r="C10" s="49" t="s">
        <v>317</v>
      </c>
      <c r="D10" s="49" t="s">
        <v>318</v>
      </c>
      <c r="E10" s="3" t="s">
        <v>217</v>
      </c>
      <c r="F10" s="10" t="s">
        <v>296</v>
      </c>
    </row>
    <row r="11" spans="1:6">
      <c r="A11" s="3">
        <v>8</v>
      </c>
      <c r="B11" s="3" t="s">
        <v>309</v>
      </c>
      <c r="C11" s="49" t="s">
        <v>319</v>
      </c>
      <c r="D11" s="49" t="s">
        <v>320</v>
      </c>
      <c r="E11" s="3" t="s">
        <v>217</v>
      </c>
      <c r="F11" s="10" t="s">
        <v>296</v>
      </c>
    </row>
    <row r="12" spans="1:6">
      <c r="A12" s="3">
        <v>9</v>
      </c>
      <c r="B12" s="3" t="s">
        <v>309</v>
      </c>
      <c r="C12" s="49" t="s">
        <v>321</v>
      </c>
      <c r="D12" s="49" t="s">
        <v>322</v>
      </c>
      <c r="E12" s="3" t="s">
        <v>217</v>
      </c>
      <c r="F12" s="10" t="s">
        <v>296</v>
      </c>
    </row>
    <row r="13" spans="1:6">
      <c r="A13" s="3">
        <v>10</v>
      </c>
      <c r="B13" s="3" t="s">
        <v>309</v>
      </c>
      <c r="C13" s="49" t="s">
        <v>321</v>
      </c>
      <c r="D13" s="49" t="s">
        <v>323</v>
      </c>
      <c r="E13" s="3" t="s">
        <v>217</v>
      </c>
      <c r="F13" s="10" t="s">
        <v>296</v>
      </c>
    </row>
    <row r="14" spans="1:6">
      <c r="A14" s="3">
        <v>11</v>
      </c>
      <c r="B14" s="3" t="s">
        <v>309</v>
      </c>
      <c r="C14" s="49" t="s">
        <v>324</v>
      </c>
      <c r="D14" s="49" t="s">
        <v>325</v>
      </c>
      <c r="E14" s="3" t="s">
        <v>217</v>
      </c>
      <c r="F14" s="10" t="s">
        <v>296</v>
      </c>
    </row>
    <row r="15" spans="1:6">
      <c r="A15" s="3">
        <v>12</v>
      </c>
      <c r="B15" s="3" t="s">
        <v>309</v>
      </c>
      <c r="C15" s="49" t="s">
        <v>326</v>
      </c>
      <c r="D15" s="49" t="s">
        <v>327</v>
      </c>
      <c r="E15" s="3" t="s">
        <v>217</v>
      </c>
      <c r="F15" s="10" t="s">
        <v>296</v>
      </c>
    </row>
    <row r="16" spans="1:6">
      <c r="A16" s="3">
        <v>13</v>
      </c>
      <c r="B16" s="3" t="s">
        <v>309</v>
      </c>
      <c r="C16" s="49" t="s">
        <v>328</v>
      </c>
      <c r="D16" s="49" t="s">
        <v>329</v>
      </c>
      <c r="E16" s="3" t="s">
        <v>217</v>
      </c>
      <c r="F16" s="10" t="s">
        <v>296</v>
      </c>
    </row>
    <row r="17" spans="1:6">
      <c r="A17" s="3">
        <v>14</v>
      </c>
      <c r="B17" s="3" t="s">
        <v>309</v>
      </c>
      <c r="C17" s="49" t="s">
        <v>330</v>
      </c>
      <c r="D17" s="49" t="s">
        <v>331</v>
      </c>
      <c r="E17" s="3" t="s">
        <v>217</v>
      </c>
      <c r="F17" s="10" t="s">
        <v>296</v>
      </c>
    </row>
    <row r="18" spans="1:6">
      <c r="A18" s="3">
        <v>15</v>
      </c>
      <c r="B18" s="3" t="s">
        <v>309</v>
      </c>
      <c r="C18" s="49" t="s">
        <v>332</v>
      </c>
      <c r="D18" s="49" t="s">
        <v>333</v>
      </c>
      <c r="E18" s="3" t="s">
        <v>217</v>
      </c>
      <c r="F18" s="10" t="s">
        <v>296</v>
      </c>
    </row>
    <row r="19" spans="1:6">
      <c r="A19" s="3">
        <v>16</v>
      </c>
      <c r="B19" s="3" t="s">
        <v>309</v>
      </c>
      <c r="C19" s="49" t="s">
        <v>334</v>
      </c>
      <c r="D19" s="49" t="s">
        <v>335</v>
      </c>
      <c r="E19" s="3" t="s">
        <v>217</v>
      </c>
      <c r="F19" s="10" t="s">
        <v>296</v>
      </c>
    </row>
    <row r="20" spans="1:6">
      <c r="A20" s="3">
        <v>17</v>
      </c>
      <c r="B20" s="3" t="s">
        <v>309</v>
      </c>
      <c r="C20" s="49" t="s">
        <v>336</v>
      </c>
      <c r="D20" s="49" t="s">
        <v>337</v>
      </c>
      <c r="E20" s="3" t="s">
        <v>217</v>
      </c>
      <c r="F20" s="10" t="s">
        <v>296</v>
      </c>
    </row>
    <row r="21" spans="1:6">
      <c r="A21" s="3">
        <v>18</v>
      </c>
      <c r="B21" s="3" t="s">
        <v>309</v>
      </c>
      <c r="C21" s="49" t="s">
        <v>338</v>
      </c>
      <c r="D21" s="49">
        <v>0</v>
      </c>
      <c r="E21" s="3" t="s">
        <v>217</v>
      </c>
      <c r="F21" s="10" t="s">
        <v>339</v>
      </c>
    </row>
  </sheetData>
  <pageMargins left="0.7" right="0.7" top="0.75" bottom="0.75" header="0.3" footer="0.3"/>
  <ignoredErrors>
    <ignoredError sqref="C8:D21 D5:D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21"/>
  <sheetViews>
    <sheetView topLeftCell="A3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38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 s="3">
        <v>1</v>
      </c>
      <c r="B4" s="45" t="s">
        <v>306</v>
      </c>
      <c r="C4" s="46">
        <v>0</v>
      </c>
      <c r="D4" s="46">
        <v>0</v>
      </c>
      <c r="E4" s="3" t="s">
        <v>217</v>
      </c>
      <c r="F4" s="10" t="s">
        <v>307</v>
      </c>
    </row>
    <row r="5" spans="1:6">
      <c r="A5" s="3">
        <v>2</v>
      </c>
      <c r="B5" s="45" t="s">
        <v>308</v>
      </c>
      <c r="C5" s="46">
        <v>3250.08</v>
      </c>
      <c r="D5" s="46">
        <v>3250.08</v>
      </c>
      <c r="E5" s="3" t="s">
        <v>217</v>
      </c>
      <c r="F5" s="10" t="s">
        <v>307</v>
      </c>
    </row>
    <row r="6" spans="1:6">
      <c r="A6" s="3">
        <v>3</v>
      </c>
      <c r="B6" s="45" t="s">
        <v>308</v>
      </c>
      <c r="C6" s="46">
        <v>1324.08</v>
      </c>
      <c r="D6" s="46">
        <v>1324.08</v>
      </c>
      <c r="E6" s="3" t="s">
        <v>217</v>
      </c>
      <c r="F6" s="10" t="s">
        <v>307</v>
      </c>
    </row>
    <row r="7" spans="1:6">
      <c r="A7" s="3">
        <v>4</v>
      </c>
      <c r="B7" s="45" t="s">
        <v>308</v>
      </c>
      <c r="C7" s="46">
        <v>202.18</v>
      </c>
      <c r="D7" s="46">
        <v>202.18</v>
      </c>
      <c r="E7" s="3" t="s">
        <v>217</v>
      </c>
      <c r="F7" s="10" t="s">
        <v>307</v>
      </c>
    </row>
    <row r="8" spans="1:6">
      <c r="A8" s="3">
        <v>5</v>
      </c>
      <c r="B8" s="45" t="s">
        <v>308</v>
      </c>
      <c r="C8" s="46">
        <v>273.44</v>
      </c>
      <c r="D8" s="46">
        <v>273.44</v>
      </c>
      <c r="E8" s="3" t="s">
        <v>217</v>
      </c>
      <c r="F8" s="10" t="s">
        <v>307</v>
      </c>
    </row>
    <row r="9" spans="1:6">
      <c r="A9" s="3">
        <v>6</v>
      </c>
      <c r="B9" s="45" t="s">
        <v>308</v>
      </c>
      <c r="C9" s="46">
        <v>2582.37</v>
      </c>
      <c r="D9" s="46">
        <v>2582.37</v>
      </c>
      <c r="E9" s="3" t="s">
        <v>217</v>
      </c>
      <c r="F9" s="10" t="s">
        <v>307</v>
      </c>
    </row>
    <row r="10" spans="1:6">
      <c r="A10" s="3">
        <v>7</v>
      </c>
      <c r="B10" s="45" t="s">
        <v>308</v>
      </c>
      <c r="C10" s="46">
        <v>2350.71</v>
      </c>
      <c r="D10" s="46">
        <v>2350.71</v>
      </c>
      <c r="E10" s="3" t="s">
        <v>217</v>
      </c>
      <c r="F10" s="10" t="s">
        <v>307</v>
      </c>
    </row>
    <row r="11" spans="1:6">
      <c r="A11" s="3">
        <v>8</v>
      </c>
      <c r="B11" s="45" t="s">
        <v>308</v>
      </c>
      <c r="C11" s="46">
        <v>1692.18</v>
      </c>
      <c r="D11" s="46">
        <v>1692.18</v>
      </c>
      <c r="E11" s="3" t="s">
        <v>217</v>
      </c>
      <c r="F11" s="10" t="s">
        <v>307</v>
      </c>
    </row>
    <row r="12" spans="1:6">
      <c r="A12" s="3">
        <v>9</v>
      </c>
      <c r="B12" s="45" t="s">
        <v>308</v>
      </c>
      <c r="C12" s="46">
        <v>1979.91</v>
      </c>
      <c r="D12" s="46">
        <v>1979.91</v>
      </c>
      <c r="E12" s="3" t="s">
        <v>217</v>
      </c>
      <c r="F12" s="10" t="s">
        <v>307</v>
      </c>
    </row>
    <row r="13" spans="1:6">
      <c r="A13" s="3">
        <v>10</v>
      </c>
      <c r="B13" s="45" t="s">
        <v>308</v>
      </c>
      <c r="C13" s="46">
        <v>1979.91</v>
      </c>
      <c r="D13" s="46">
        <v>1979.91</v>
      </c>
      <c r="E13" s="3" t="s">
        <v>217</v>
      </c>
      <c r="F13" s="10" t="s">
        <v>307</v>
      </c>
    </row>
    <row r="14" spans="1:6">
      <c r="A14" s="3">
        <v>11</v>
      </c>
      <c r="B14" s="45" t="s">
        <v>308</v>
      </c>
      <c r="C14" s="46">
        <v>2563.92</v>
      </c>
      <c r="D14" s="46">
        <v>2563.92</v>
      </c>
      <c r="E14" s="3" t="s">
        <v>217</v>
      </c>
      <c r="F14" s="10" t="s">
        <v>307</v>
      </c>
    </row>
    <row r="15" spans="1:6">
      <c r="A15" s="3">
        <v>12</v>
      </c>
      <c r="B15" s="45" t="s">
        <v>308</v>
      </c>
      <c r="C15" s="46">
        <v>1673.28</v>
      </c>
      <c r="D15" s="46">
        <v>1673.28</v>
      </c>
      <c r="E15" s="3" t="s">
        <v>217</v>
      </c>
      <c r="F15" s="10" t="s">
        <v>307</v>
      </c>
    </row>
    <row r="16" spans="1:6">
      <c r="A16" s="3">
        <v>13</v>
      </c>
      <c r="B16" s="45" t="s">
        <v>308</v>
      </c>
      <c r="C16" s="46">
        <v>2375.91</v>
      </c>
      <c r="D16" s="46">
        <v>2375.91</v>
      </c>
      <c r="E16" s="3" t="s">
        <v>217</v>
      </c>
      <c r="F16" s="10" t="s">
        <v>307</v>
      </c>
    </row>
    <row r="17" spans="1:6">
      <c r="A17" s="3">
        <v>14</v>
      </c>
      <c r="B17" s="45" t="s">
        <v>308</v>
      </c>
      <c r="C17" s="46">
        <v>1657.8</v>
      </c>
      <c r="D17" s="46">
        <v>1657.8</v>
      </c>
      <c r="E17" s="3" t="s">
        <v>217</v>
      </c>
      <c r="F17" s="10" t="s">
        <v>307</v>
      </c>
    </row>
    <row r="18" spans="1:6">
      <c r="A18" s="3">
        <v>15</v>
      </c>
      <c r="B18" s="45" t="s">
        <v>308</v>
      </c>
      <c r="C18" s="46">
        <v>1189.98</v>
      </c>
      <c r="D18" s="46">
        <v>1189.98</v>
      </c>
      <c r="E18" s="3" t="s">
        <v>217</v>
      </c>
      <c r="F18" s="10" t="s">
        <v>307</v>
      </c>
    </row>
    <row r="19" spans="1:6">
      <c r="A19" s="3">
        <v>16</v>
      </c>
      <c r="B19" s="45" t="s">
        <v>308</v>
      </c>
      <c r="C19" s="46">
        <v>2382.21</v>
      </c>
      <c r="D19" s="46">
        <v>2382.21</v>
      </c>
      <c r="E19" s="3" t="s">
        <v>217</v>
      </c>
      <c r="F19" s="10" t="s">
        <v>307</v>
      </c>
    </row>
    <row r="20" spans="1:6">
      <c r="A20" s="3">
        <v>17</v>
      </c>
      <c r="B20" s="45" t="s">
        <v>308</v>
      </c>
      <c r="C20" s="46">
        <v>1418.85</v>
      </c>
      <c r="D20" s="46">
        <v>1418.85</v>
      </c>
      <c r="E20" s="3" t="s">
        <v>217</v>
      </c>
      <c r="F20" s="10" t="s">
        <v>307</v>
      </c>
    </row>
    <row r="21" spans="1:6">
      <c r="A21" s="3">
        <v>18</v>
      </c>
      <c r="B21" s="45" t="s">
        <v>306</v>
      </c>
      <c r="C21" s="46">
        <v>0</v>
      </c>
      <c r="D21" s="46">
        <v>0</v>
      </c>
      <c r="E21" s="3" t="s">
        <v>217</v>
      </c>
      <c r="F21" s="10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2025-02-19T15:39:36Z</dcterms:created>
  <dcterms:modified xsi:type="dcterms:W3CDTF">2025-02-19T16:43:06Z</dcterms:modified>
</cp:coreProperties>
</file>